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8975" windowHeight="7950" activeTab="1"/>
  </bookViews>
  <sheets>
    <sheet name="kadar" sheetId="1" r:id="rId1"/>
    <sheet name="zbirna" sheetId="2" r:id="rId2"/>
  </sheets>
  <externalReferences>
    <externalReference r:id="rId3"/>
  </externalReferences>
  <definedNames>
    <definedName name="____W.O.R.K.B.O.O.K..C.O.N.T.E.N.T.S____">#REF!</definedName>
    <definedName name="_xlnm.Print_Area" localSheetId="1">zbirna!$A$1:$E$28</definedName>
  </definedNames>
  <calcPr calcId="144525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I52" i="1" l="1"/>
  <c r="J52" i="1"/>
  <c r="H52" i="1"/>
  <c r="E9" i="2" l="1"/>
  <c r="K43" i="1" l="1"/>
  <c r="K44" i="1"/>
  <c r="K45" i="1"/>
  <c r="K46" i="1"/>
  <c r="K47" i="1"/>
  <c r="K48" i="1"/>
  <c r="K49" i="1"/>
  <c r="K50" i="1"/>
  <c r="K51" i="1"/>
  <c r="K42" i="1"/>
  <c r="K52" i="1" l="1"/>
  <c r="G51" i="1"/>
  <c r="G50" i="1"/>
  <c r="G49" i="1"/>
  <c r="G48" i="1"/>
  <c r="G47" i="1"/>
  <c r="G46" i="1"/>
  <c r="G45" i="1"/>
  <c r="G44" i="1"/>
  <c r="G43" i="1"/>
  <c r="G42" i="1"/>
  <c r="C52" i="1" l="1"/>
  <c r="G52" i="1" l="1"/>
  <c r="D28" i="2"/>
  <c r="C28" i="2"/>
  <c r="E20" i="2" l="1"/>
  <c r="E21" i="2"/>
  <c r="E22" i="2"/>
  <c r="E18" i="2"/>
  <c r="K17" i="1"/>
  <c r="K14" i="1"/>
  <c r="K13" i="1"/>
  <c r="K11" i="1"/>
  <c r="K8" i="1"/>
  <c r="E24" i="2" l="1"/>
  <c r="E25" i="2"/>
  <c r="E27" i="2"/>
  <c r="E26" i="2" l="1"/>
  <c r="E19" i="2"/>
  <c r="E23" i="2"/>
  <c r="E14" i="2" l="1"/>
  <c r="E16" i="2"/>
  <c r="E15" i="2" l="1"/>
  <c r="E13" i="2"/>
  <c r="E17" i="2"/>
  <c r="E28" i="2" l="1"/>
  <c r="E7" i="2" l="1"/>
  <c r="E6" i="2"/>
  <c r="E12" i="2" l="1"/>
  <c r="E4" i="2"/>
  <c r="E5" i="2"/>
  <c r="E10" i="2"/>
  <c r="E11" i="2"/>
  <c r="E8" i="2"/>
  <c r="R29" i="1" l="1"/>
  <c r="Q29" i="1"/>
  <c r="P29" i="1"/>
  <c r="O29" i="1"/>
  <c r="N29" i="1"/>
  <c r="M29" i="1"/>
  <c r="L29" i="1"/>
  <c r="I29" i="1"/>
  <c r="H29" i="1"/>
  <c r="G29" i="1"/>
  <c r="E29" i="1"/>
  <c r="D29" i="1"/>
  <c r="C29" i="1"/>
  <c r="B29" i="1"/>
  <c r="M23" i="1"/>
  <c r="L23" i="1"/>
  <c r="I23" i="1"/>
  <c r="H23" i="1"/>
  <c r="G23" i="1"/>
  <c r="E23" i="1"/>
  <c r="D23" i="1"/>
  <c r="C23" i="1"/>
  <c r="B23" i="1"/>
  <c r="O18" i="1"/>
  <c r="N18" i="1"/>
  <c r="M18" i="1"/>
  <c r="L18" i="1"/>
  <c r="I18" i="1"/>
  <c r="H18" i="1"/>
  <c r="G18" i="1"/>
  <c r="F18" i="1"/>
  <c r="E18" i="1"/>
  <c r="D18" i="1"/>
  <c r="C18" i="1"/>
  <c r="B18" i="1"/>
  <c r="K18" i="1" s="1"/>
  <c r="N12" i="1"/>
  <c r="M12" i="1"/>
  <c r="L12" i="1"/>
  <c r="I12" i="1"/>
  <c r="H12" i="1"/>
  <c r="G12" i="1"/>
  <c r="E12" i="1"/>
  <c r="D12" i="1"/>
  <c r="C12" i="1"/>
  <c r="B12" i="1"/>
  <c r="K12" i="1" s="1"/>
  <c r="W5" i="1"/>
  <c r="V5" i="1"/>
  <c r="U5" i="1"/>
  <c r="T5" i="1"/>
  <c r="S5" i="1"/>
  <c r="R5" i="1"/>
  <c r="Q5" i="1"/>
  <c r="P5" i="1"/>
  <c r="O5" i="1"/>
  <c r="N5" i="1"/>
  <c r="M5" i="1"/>
  <c r="L5" i="1"/>
  <c r="I5" i="1"/>
  <c r="H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<sst xmlns="http://schemas.openxmlformats.org/spreadsheetml/2006/main" count="150" uniqueCount="114">
  <si>
    <t>ПРЕКО УГОВОРЕНОГ БРОЈА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</si>
  <si>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</si>
  <si>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</si>
  <si>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</si>
  <si>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</si>
  <si>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</si>
  <si>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одређено време</t>
  </si>
  <si>
    <t>неодређено време</t>
  </si>
  <si>
    <t>УГОВОРЕНИ БРОЈ</t>
  </si>
  <si>
    <t>Норматив</t>
  </si>
  <si>
    <t>разлика</t>
  </si>
  <si>
    <t>укупно (13+14+15)</t>
  </si>
  <si>
    <t>доктори медицине</t>
  </si>
  <si>
    <t>Мед радници са ССС ВШС</t>
  </si>
  <si>
    <t>здр. Сарадници</t>
  </si>
  <si>
    <t>Специјалиста</t>
  </si>
  <si>
    <t>Укупно</t>
  </si>
  <si>
    <t>ССС</t>
  </si>
  <si>
    <t>ВШС</t>
  </si>
  <si>
    <t>ВСС</t>
  </si>
  <si>
    <t>ЗДР.РАД. И САРАД.</t>
  </si>
  <si>
    <t>Доктор стоматологије</t>
  </si>
  <si>
    <t>Нормирани кадар РЗЗО</t>
  </si>
  <si>
    <t>Разлика</t>
  </si>
  <si>
    <t>Средња стручна спрема</t>
  </si>
  <si>
    <t>СТОМАТОЛОГИЈА</t>
  </si>
  <si>
    <t>Запослени на одређено време</t>
  </si>
  <si>
    <t>Немедицински радници</t>
  </si>
  <si>
    <t>дипл.фармацеут</t>
  </si>
  <si>
    <t>фарм.техничар</t>
  </si>
  <si>
    <t>административни радници</t>
  </si>
  <si>
    <t>Технички  радници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</si>
  <si>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</si>
  <si>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</si>
  <si>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</si>
  <si>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АПОТЕКА</t>
  </si>
  <si>
    <t>Број смена</t>
  </si>
  <si>
    <t>Број дијализа годишње</t>
  </si>
  <si>
    <t>Радници уговорени са РЗЗО</t>
  </si>
  <si>
    <t>Радници преко уговореног броја (неодређено)</t>
  </si>
  <si>
    <t>норматив</t>
  </si>
  <si>
    <t>мед. Сестре</t>
  </si>
  <si>
    <t>лекари</t>
  </si>
  <si>
    <t>мед. сестре</t>
  </si>
  <si>
    <t>8=6-7</t>
  </si>
  <si>
    <t>11=9-10</t>
  </si>
  <si>
    <t>ДИЈАЛИЗА</t>
  </si>
  <si>
    <t>РАДНИЦИ ПРЕКО УГОВОРЕНОГ БРОЈА</t>
  </si>
  <si>
    <t>Административни</t>
  </si>
  <si>
    <t>Технички и помоћни*</t>
  </si>
  <si>
    <t>Возачи хитне мед.помоћи</t>
  </si>
  <si>
    <t>Возачи санитетског превоза</t>
  </si>
  <si>
    <t>ОДРЕЂЕНО</t>
  </si>
  <si>
    <t>НЕОДРЕЂЕНО</t>
  </si>
  <si>
    <t>Уговорени</t>
  </si>
  <si>
    <t>Технички</t>
  </si>
  <si>
    <t>Возачи ХМП и санитет. превоза</t>
  </si>
  <si>
    <t>НЕМЕД.РАДНИЦИ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</si>
  <si>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</si>
  <si>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</si>
  <si>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</si>
  <si>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</si>
  <si>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</si>
  <si>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</si>
  <si>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</si>
  <si>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</si>
  <si>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УКУПНО</t>
  </si>
  <si>
    <t>ДЕЛАТНОСТ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</si>
  <si>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</si>
  <si>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</si>
  <si>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</si>
  <si>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</si>
  <si>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</si>
  <si>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</si>
  <si>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Центар за превенцију</t>
  </si>
  <si>
    <t>Кућно лечење и медицинска нега</t>
  </si>
  <si>
    <t>Лабораторијска дијагностика</t>
  </si>
  <si>
    <t>Ултразвучна дијагностика</t>
  </si>
  <si>
    <t>Специјалистичко консултативна служба</t>
  </si>
  <si>
    <t>Заштита менталног здравља</t>
  </si>
  <si>
    <t>Дерматологија</t>
  </si>
  <si>
    <t xml:space="preserve">Табела 2.  Посете и терапијско/дијагностичке услуге </t>
  </si>
  <si>
    <t>СТОМАТОЛОШКЕ СЕСТРЕ</t>
  </si>
  <si>
    <t>ЗУБНИ ТЕХНИЧАРИ</t>
  </si>
  <si>
    <t>Хитна медицинска помоћ</t>
  </si>
  <si>
    <t>Поливалентна патронажна служба</t>
  </si>
  <si>
    <t>Радиолошка дијагностика</t>
  </si>
  <si>
    <t>Социјална медицина са информат.</t>
  </si>
  <si>
    <t xml:space="preserve">Укупно </t>
  </si>
  <si>
    <t>Спортска медицина</t>
  </si>
  <si>
    <t xml:space="preserve">      </t>
  </si>
  <si>
    <t>ЗДРАВСТВЕНА УСТАНОВА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</si>
  <si>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</si>
  <si>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</si>
  <si>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</si>
  <si>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</si>
  <si>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</si>
  <si>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</si>
  <si>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Стоматологија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</si>
  <si>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</si>
  <si>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</si>
  <si>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% 
Извршењa</t>
  </si>
  <si>
    <t>АКТИВНОСТИ  УКУПНО</t>
  </si>
  <si>
    <t>Остало</t>
  </si>
  <si>
    <t xml:space="preserve">Табела 1. Кадар </t>
  </si>
  <si>
    <t>Интерна медицина</t>
  </si>
  <si>
    <t>Пнеумофтизиологија</t>
  </si>
  <si>
    <t>Офталмологија</t>
  </si>
  <si>
    <t>Оториноларингологија</t>
  </si>
  <si>
    <t>Физикална медицина  и рехабилит.</t>
  </si>
  <si>
    <t>ДОМ ЗДРАВЉА Рековац</t>
  </si>
  <si>
    <t>План 2023.</t>
  </si>
  <si>
    <r>
      <t xml:space="preserve">УКУПАН КАДАР У ЗДРАВСТВЕНОЈ УСТАНОВИ НА ДАН </t>
    </r>
    <r>
      <rPr>
        <b/>
        <sz val="12"/>
        <rFont val="Times New Roman"/>
        <family val="1"/>
        <charset val="238"/>
      </rPr>
      <t>31.12.2023. ГОДИНЕ</t>
    </r>
  </si>
  <si>
    <t>Извршење 
01.01.-31.12.2023.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</si>
</sst>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.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HelveticaPlain"/>
    </font>
    <font>
      <sz val="12"/>
      <name val="Times New Roman"/>
      <family val="1"/>
    </font>
    <font>
      <b/>
      <sz val="18"/>
      <color indexed="8"/>
      <name val="Cambria"/>
      <family val="1"/>
      <charset val="238"/>
    </font>
    <font>
      <sz val="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color rgb="FFC00000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8"/>
      <name val="Cambria"/>
      <family val="1"/>
    </font>
    <font>
      <sz val="10"/>
      <name val="HelveticaPlain"/>
      <family val="2"/>
    </font>
    <font>
      <b/>
      <sz val="8"/>
      <color theme="1" tint="0.149967955565050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double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double">
        <color indexed="54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4"/>
      </left>
      <right/>
      <top style="thin">
        <color indexed="54"/>
      </top>
      <bottom style="double">
        <color indexed="54"/>
      </bottom>
      <diagonal/>
    </border>
  </borders>
  <cellStyleXfs count="361">
    <xf numFmtId="0" fontId="0" fillId="0" borderId="0"/>
    <xf numFmtId="0" fontId="11" fillId="0" borderId="2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>
      <alignment horizontal="left" vertical="center" indent="1"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23" applyNumberFormat="0" applyFont="0" applyAlignment="0" applyProtection="0"/>
    <xf numFmtId="0" fontId="3" fillId="16" borderId="23" applyNumberFormat="0" applyFont="0" applyAlignment="0" applyProtection="0"/>
    <xf numFmtId="0" fontId="3" fillId="16" borderId="23" applyNumberFormat="0" applyFont="0" applyAlignment="0" applyProtection="0"/>
    <xf numFmtId="0" fontId="14" fillId="0" borderId="0"/>
    <xf numFmtId="0" fontId="3" fillId="0" borderId="0"/>
    <xf numFmtId="0" fontId="3" fillId="0" borderId="0"/>
    <xf numFmtId="0" fontId="15" fillId="0" borderId="0"/>
    <xf numFmtId="0" fontId="3" fillId="17" borderId="24" applyNumberFormat="0" applyFont="0" applyAlignment="0" applyProtection="0"/>
    <xf numFmtId="0" fontId="3" fillId="17" borderId="24" applyNumberFormat="0" applyFont="0" applyAlignment="0" applyProtection="0"/>
    <xf numFmtId="0" fontId="3" fillId="17" borderId="24" applyNumberFormat="0" applyFont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34" fillId="17" borderId="0" applyNumberFormat="0" applyBorder="0" applyAlignment="0" applyProtection="0"/>
    <xf numFmtId="0" fontId="34" fillId="29" borderId="0" applyNumberFormat="0" applyBorder="0" applyAlignment="0" applyProtection="0"/>
    <xf numFmtId="0" fontId="35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0" fillId="20" borderId="0" applyNumberFormat="0" applyBorder="0" applyAlignment="0" applyProtection="0"/>
    <xf numFmtId="0" fontId="20" fillId="31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20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9" fillId="8" borderId="29" applyNumberFormat="0" applyAlignment="0" applyProtection="0"/>
    <xf numFmtId="0" fontId="29" fillId="8" borderId="29" applyNumberFormat="0" applyAlignment="0" applyProtection="0"/>
    <xf numFmtId="0" fontId="19" fillId="16" borderId="23" applyNumberFormat="0" applyFont="0" applyAlignment="0" applyProtection="0"/>
    <xf numFmtId="0" fontId="3" fillId="16" borderId="23" applyNumberFormat="0" applyFon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3" fillId="0" borderId="0"/>
    <xf numFmtId="0" fontId="33" fillId="0" borderId="0"/>
    <xf numFmtId="0" fontId="39" fillId="0" borderId="0"/>
    <xf numFmtId="0" fontId="2" fillId="0" borderId="0"/>
    <xf numFmtId="0" fontId="19" fillId="17" borderId="24" applyNumberFormat="0" applyFont="0" applyAlignment="0" applyProtection="0"/>
    <xf numFmtId="0" fontId="3" fillId="17" borderId="24" applyNumberFormat="0" applyFont="0" applyAlignment="0" applyProtection="0"/>
    <xf numFmtId="0" fontId="31" fillId="34" borderId="30" applyNumberFormat="0" applyAlignment="0" applyProtection="0"/>
    <xf numFmtId="0" fontId="31" fillId="34" borderId="3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31" borderId="0" applyNumberFormat="0" applyBorder="0" applyAlignment="0" applyProtection="0"/>
    <xf numFmtId="0" fontId="40" fillId="0" borderId="0"/>
    <xf numFmtId="0" fontId="3" fillId="0" borderId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50" borderId="0" applyNumberFormat="0" applyBorder="0" applyAlignment="0" applyProtection="0"/>
    <xf numFmtId="0" fontId="12" fillId="17" borderId="0" applyNumberFormat="0" applyBorder="0" applyAlignment="0" applyProtection="0"/>
    <xf numFmtId="0" fontId="1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51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5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8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3" borderId="0" applyNumberFormat="0" applyBorder="0" applyAlignment="0" applyProtection="0"/>
    <xf numFmtId="0" fontId="52" fillId="33" borderId="0" applyNumberFormat="0" applyBorder="0" applyAlignment="0" applyProtection="0"/>
    <xf numFmtId="0" fontId="63" fillId="42" borderId="25" applyNumberFormat="0" applyAlignment="0" applyProtection="0"/>
    <xf numFmtId="0" fontId="54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8" fillId="0" borderId="26" applyNumberFormat="0" applyFill="0" applyAlignment="0" applyProtection="0"/>
    <xf numFmtId="0" fontId="57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60" fillId="40" borderId="29" applyNumberFormat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65" fillId="0" borderId="0"/>
    <xf numFmtId="0" fontId="33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7" borderId="58" applyNumberFormat="0" applyFont="0" applyAlignment="0" applyProtection="0"/>
    <xf numFmtId="0" fontId="3" fillId="17" borderId="58" applyNumberFormat="0" applyFont="0" applyAlignment="0" applyProtection="0"/>
    <xf numFmtId="0" fontId="1" fillId="0" borderId="0"/>
    <xf numFmtId="0" fontId="1" fillId="0" borderId="0"/>
    <xf numFmtId="0" fontId="3" fillId="17" borderId="58" applyNumberFormat="0" applyFont="0" applyAlignment="0" applyProtection="0"/>
    <xf numFmtId="0" fontId="3" fillId="17" borderId="58" applyNumberFormat="0" applyFont="0" applyAlignment="0" applyProtection="0"/>
    <xf numFmtId="0" fontId="62" fillId="34" borderId="59" applyNumberFormat="0" applyAlignment="0" applyProtection="0"/>
    <xf numFmtId="0" fontId="62" fillId="34" borderId="30" applyNumberFormat="0" applyAlignment="0" applyProtection="0"/>
    <xf numFmtId="0" fontId="64" fillId="0" borderId="0" applyNumberFormat="0" applyFill="0" applyBorder="0" applyAlignment="0" applyProtection="0"/>
    <xf numFmtId="0" fontId="66" fillId="54" borderId="49">
      <alignment vertical="center"/>
    </xf>
    <xf numFmtId="0" fontId="67" fillId="0" borderId="49">
      <alignment horizontal="left" vertical="center" wrapText="1"/>
      <protection locked="0"/>
    </xf>
    <xf numFmtId="0" fontId="55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68" fillId="0" borderId="50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60" fillId="40" borderId="57" applyNumberFormat="0" applyAlignment="0" applyProtection="0"/>
    <xf numFmtId="0" fontId="63" fillId="42" borderId="56" applyNumberFormat="0" applyAlignment="0" applyProtection="0"/>
    <xf numFmtId="0" fontId="63" fillId="42" borderId="51" applyNumberFormat="0" applyAlignment="0" applyProtection="0"/>
    <xf numFmtId="0" fontId="60" fillId="40" borderId="52" applyNumberFormat="0" applyAlignment="0" applyProtection="0"/>
    <xf numFmtId="0" fontId="3" fillId="17" borderId="53" applyNumberFormat="0" applyFont="0" applyAlignment="0" applyProtection="0"/>
    <xf numFmtId="0" fontId="3" fillId="17" borderId="53" applyNumberFormat="0" applyFont="0" applyAlignment="0" applyProtection="0"/>
    <xf numFmtId="0" fontId="3" fillId="17" borderId="53" applyNumberFormat="0" applyFont="0" applyAlignment="0" applyProtection="0"/>
    <xf numFmtId="0" fontId="3" fillId="17" borderId="53" applyNumberFormat="0" applyFont="0" applyAlignment="0" applyProtection="0"/>
    <xf numFmtId="0" fontId="62" fillId="34" borderId="54" applyNumberFormat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</cellStyleXfs>
  <cellXfs count="150">
    <xf numFmtId="0" fontId="0" fillId="0" borderId="0" xfId="0"/>
    <xf numFmtId="0" fontId="4" fillId="0" borderId="0" xfId="2" applyFont="1"/>
    <xf numFmtId="0" fontId="6" fillId="2" borderId="8" xfId="3" applyFont="1" applyFill="1" applyBorder="1" applyAlignment="1" applyProtection="1">
      <alignment horizontal="center" vertical="center" wrapText="1"/>
    </xf>
    <xf numFmtId="0" fontId="6" fillId="2" borderId="13" xfId="3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horizontal="center" vertical="center" wrapText="1"/>
    </xf>
    <xf numFmtId="0" fontId="6" fillId="2" borderId="15" xfId="3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4" fillId="0" borderId="0" xfId="2" applyFont="1" applyFill="1"/>
    <xf numFmtId="0" fontId="9" fillId="3" borderId="7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11" xfId="4" applyFont="1" applyFill="1" applyBorder="1" applyAlignment="1" applyProtection="1">
      <alignment horizontal="center" vertical="center" wrapText="1"/>
    </xf>
    <xf numFmtId="0" fontId="9" fillId="0" borderId="20" xfId="4" applyFont="1" applyFill="1" applyBorder="1" applyAlignment="1" applyProtection="1">
      <alignment horizontal="center" wrapText="1"/>
    </xf>
    <xf numFmtId="0" fontId="9" fillId="0" borderId="21" xfId="4" applyFont="1" applyFill="1" applyBorder="1" applyAlignment="1" applyProtection="1">
      <alignment horizont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vertical="center" wrapText="1"/>
    </xf>
    <xf numFmtId="0" fontId="6" fillId="2" borderId="9" xfId="3" applyFont="1" applyFill="1" applyBorder="1" applyAlignment="1" applyProtection="1">
      <alignment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6" fillId="2" borderId="11" xfId="3" applyFont="1" applyFill="1" applyBorder="1" applyAlignment="1" applyProtection="1">
      <alignment horizontal="center" vertical="center" wrapText="1"/>
    </xf>
    <xf numFmtId="0" fontId="4" fillId="0" borderId="0" xfId="39" applyFont="1"/>
    <xf numFmtId="0" fontId="7" fillId="0" borderId="0" xfId="3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17" fillId="0" borderId="0" xfId="39" applyNumberFormat="1" applyFont="1" applyFill="1" applyBorder="1" applyAlignment="1" applyProtection="1">
      <alignment horizontal="center" vertical="center"/>
    </xf>
    <xf numFmtId="0" fontId="17" fillId="0" borderId="0" xfId="39" applyFont="1"/>
    <xf numFmtId="1" fontId="4" fillId="0" borderId="0" xfId="39" applyNumberFormat="1" applyFont="1" applyFill="1" applyBorder="1" applyProtection="1"/>
    <xf numFmtId="166" fontId="7" fillId="0" borderId="0" xfId="39" applyNumberFormat="1" applyFont="1" applyFill="1" applyBorder="1" applyProtection="1"/>
    <xf numFmtId="1" fontId="7" fillId="0" borderId="0" xfId="39" applyNumberFormat="1" applyFont="1" applyFill="1" applyBorder="1" applyProtection="1"/>
    <xf numFmtId="1" fontId="4" fillId="0" borderId="0" xfId="39" applyNumberFormat="1" applyFont="1" applyFill="1"/>
    <xf numFmtId="1" fontId="4" fillId="0" borderId="0" xfId="39" applyNumberFormat="1" applyFont="1"/>
    <xf numFmtId="0" fontId="3" fillId="0" borderId="0" xfId="2"/>
    <xf numFmtId="0" fontId="15" fillId="0" borderId="0" xfId="2" applyFont="1" applyFill="1" applyAlignment="1"/>
    <xf numFmtId="0" fontId="42" fillId="0" borderId="35" xfId="2" applyFont="1" applyFill="1" applyBorder="1" applyAlignment="1" applyProtection="1">
      <protection locked="0"/>
    </xf>
    <xf numFmtId="0" fontId="42" fillId="0" borderId="0" xfId="2" applyFont="1" applyFill="1" applyBorder="1" applyAlignment="1" applyProtection="1">
      <protection locked="0"/>
    </xf>
    <xf numFmtId="0" fontId="43" fillId="0" borderId="0" xfId="2" applyFont="1"/>
    <xf numFmtId="0" fontId="42" fillId="0" borderId="0" xfId="2" applyFont="1" applyBorder="1"/>
    <xf numFmtId="0" fontId="45" fillId="0" borderId="0" xfId="2" applyFont="1" applyBorder="1"/>
    <xf numFmtId="0" fontId="3" fillId="0" borderId="0" xfId="2" applyFont="1"/>
    <xf numFmtId="0" fontId="11" fillId="0" borderId="22" xfId="1" applyNumberFormat="1" applyFill="1" applyAlignment="1" applyProtection="1"/>
    <xf numFmtId="0" fontId="11" fillId="0" borderId="22" xfId="1" applyNumberFormat="1" applyFont="1" applyFill="1" applyAlignment="1" applyProtection="1">
      <alignment vertical="center" wrapText="1"/>
    </xf>
    <xf numFmtId="0" fontId="11" fillId="0" borderId="22" xfId="1" applyNumberFormat="1" applyFont="1" applyFill="1" applyAlignment="1" applyProtection="1">
      <alignment horizontal="center" vertical="center" wrapText="1"/>
    </xf>
    <xf numFmtId="49" fontId="3" fillId="0" borderId="0" xfId="2" applyNumberFormat="1" applyAlignment="1">
      <alignment vertical="top" wrapText="1"/>
    </xf>
    <xf numFmtId="0" fontId="3" fillId="0" borderId="0" xfId="2" applyAlignment="1">
      <alignment vertical="top" wrapText="1"/>
    </xf>
    <xf numFmtId="0" fontId="11" fillId="0" borderId="22" xfId="1" applyFill="1"/>
    <xf numFmtId="49" fontId="3" fillId="0" borderId="9" xfId="2" applyNumberFormat="1" applyBorder="1" applyAlignment="1">
      <alignment vertical="top" wrapText="1"/>
    </xf>
    <xf numFmtId="0" fontId="3" fillId="0" borderId="12" xfId="2" applyBorder="1" applyAlignment="1">
      <alignment vertical="top" wrapText="1"/>
    </xf>
    <xf numFmtId="0" fontId="46" fillId="0" borderId="0" xfId="39" applyFont="1"/>
    <xf numFmtId="0" fontId="15" fillId="0" borderId="0" xfId="39" applyFont="1"/>
    <xf numFmtId="0" fontId="46" fillId="0" borderId="0" xfId="0" applyFont="1" applyAlignment="1">
      <alignment vertical="center"/>
    </xf>
    <xf numFmtId="0" fontId="46" fillId="0" borderId="0" xfId="39" applyFont="1" applyAlignment="1">
      <alignment horizontal="center" vertical="center"/>
    </xf>
    <xf numFmtId="0" fontId="15" fillId="35" borderId="31" xfId="0" applyFont="1" applyFill="1" applyBorder="1" applyAlignment="1">
      <alignment horizontal="center" vertical="center" wrapText="1"/>
    </xf>
    <xf numFmtId="2" fontId="15" fillId="0" borderId="31" xfId="0" applyNumberFormat="1" applyFont="1" applyBorder="1" applyAlignment="1">
      <alignment horizontal="center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43" fillId="35" borderId="3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2" fontId="15" fillId="35" borderId="7" xfId="0" applyNumberFormat="1" applyFont="1" applyFill="1" applyBorder="1" applyAlignment="1">
      <alignment horizontal="center" vertical="center" wrapText="1"/>
    </xf>
    <xf numFmtId="0" fontId="46" fillId="0" borderId="37" xfId="199" applyFont="1" applyBorder="1" applyAlignment="1">
      <alignment horizontal="left" vertical="center" wrapText="1"/>
    </xf>
    <xf numFmtId="0" fontId="46" fillId="0" borderId="36" xfId="199" applyFont="1" applyBorder="1" applyAlignment="1">
      <alignment horizontal="left" vertical="center" wrapText="1"/>
    </xf>
    <xf numFmtId="0" fontId="46" fillId="0" borderId="12" xfId="39" applyFont="1" applyBorder="1"/>
    <xf numFmtId="0" fontId="46" fillId="0" borderId="37" xfId="199" applyFont="1" applyBorder="1" applyAlignment="1">
      <alignment horizontal="left" vertical="center" wrapText="1"/>
    </xf>
    <xf numFmtId="0" fontId="48" fillId="0" borderId="46" xfId="1" applyFont="1" applyFill="1" applyBorder="1" applyAlignment="1">
      <alignment horizontal="center"/>
    </xf>
    <xf numFmtId="0" fontId="48" fillId="0" borderId="47" xfId="1" applyFont="1" applyFill="1" applyBorder="1" applyAlignment="1">
      <alignment horizontal="center"/>
    </xf>
    <xf numFmtId="0" fontId="7" fillId="0" borderId="35" xfId="3" applyFont="1" applyBorder="1" applyAlignment="1" applyProtection="1">
      <protection locked="0"/>
    </xf>
    <xf numFmtId="0" fontId="46" fillId="0" borderId="48" xfId="199" applyFont="1" applyBorder="1" applyAlignment="1">
      <alignment horizontal="left" vertical="center" wrapText="1"/>
    </xf>
    <xf numFmtId="2" fontId="15" fillId="35" borderId="37" xfId="0" applyNumberFormat="1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3" fontId="49" fillId="0" borderId="7" xfId="0" applyNumberFormat="1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 wrapText="1"/>
    </xf>
    <xf numFmtId="0" fontId="11" fillId="0" borderId="22" xfId="201" applyFont="1" applyFill="1" applyAlignment="1" applyProtection="1"/>
    <xf numFmtId="0" fontId="11" fillId="0" borderId="45" xfId="1" applyFont="1" applyFill="1" applyBorder="1"/>
    <xf numFmtId="0" fontId="53" fillId="0" borderId="55" xfId="357" applyFill="1"/>
    <xf numFmtId="0" fontId="51" fillId="0" borderId="55" xfId="357" applyFont="1" applyFill="1"/>
    <xf numFmtId="0" fontId="53" fillId="0" borderId="60" xfId="359" applyFill="1"/>
    <xf numFmtId="0" fontId="53" fillId="0" borderId="60" xfId="360" applyFill="1"/>
    <xf numFmtId="0" fontId="15" fillId="0" borderId="31" xfId="0" applyFont="1" applyFill="1" applyBorder="1" applyAlignment="1">
      <alignment horizontal="center" vertical="center" wrapText="1"/>
    </xf>
    <xf numFmtId="0" fontId="11" fillId="0" borderId="61" xfId="1" applyFont="1" applyFill="1" applyBorder="1"/>
    <xf numFmtId="0" fontId="50" fillId="0" borderId="61" xfId="1" applyFont="1" applyFill="1" applyBorder="1"/>
    <xf numFmtId="0" fontId="53" fillId="0" borderId="7" xfId="360" applyFill="1" applyBorder="1"/>
    <xf numFmtId="0" fontId="53" fillId="35" borderId="7" xfId="360" applyFill="1" applyBorder="1"/>
    <xf numFmtId="0" fontId="50" fillId="0" borderId="7" xfId="1" applyFont="1" applyFill="1" applyBorder="1"/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19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17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 applyProtection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 vertical="center"/>
    </xf>
    <xf numFmtId="0" fontId="7" fillId="2" borderId="12" xfId="2" applyFont="1" applyFill="1" applyBorder="1" applyAlignment="1" applyProtection="1">
      <alignment horizontal="center" vertical="center"/>
    </xf>
    <xf numFmtId="0" fontId="7" fillId="2" borderId="7" xfId="2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17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center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/>
    </xf>
    <xf numFmtId="0" fontId="5" fillId="2" borderId="3" xfId="3" applyFont="1" applyFill="1" applyBorder="1" applyAlignment="1" applyProtection="1">
      <alignment horizontal="center" vertical="center"/>
    </xf>
    <xf numFmtId="0" fontId="5" fillId="2" borderId="4" xfId="3" applyFont="1" applyFill="1" applyBorder="1" applyAlignment="1" applyProtection="1">
      <alignment horizontal="center"/>
    </xf>
    <xf numFmtId="0" fontId="5" fillId="2" borderId="2" xfId="3" applyFont="1" applyFill="1" applyBorder="1" applyAlignment="1" applyProtection="1">
      <alignment horizontal="center"/>
    </xf>
    <xf numFmtId="0" fontId="5" fillId="2" borderId="5" xfId="3" applyFont="1" applyFill="1" applyBorder="1" applyAlignment="1" applyProtection="1">
      <alignment horizontal="center"/>
    </xf>
    <xf numFmtId="0" fontId="6" fillId="2" borderId="6" xfId="3" applyFont="1" applyFill="1" applyBorder="1" applyAlignment="1" applyProtection="1">
      <alignment horizontal="center" vertical="center" wrapText="1"/>
    </xf>
    <xf numFmtId="0" fontId="6" fillId="2" borderId="8" xfId="3" applyFont="1" applyFill="1" applyBorder="1" applyAlignment="1" applyProtection="1">
      <alignment horizontal="center" vertical="center" wrapText="1"/>
    </xf>
    <xf numFmtId="0" fontId="6" fillId="2" borderId="13" xfId="3" applyFont="1" applyFill="1" applyBorder="1" applyAlignment="1" applyProtection="1">
      <alignment horizontal="center" vertical="center" wrapText="1"/>
    </xf>
    <xf numFmtId="0" fontId="6" fillId="2" borderId="15" xfId="3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/>
    </xf>
    <xf numFmtId="0" fontId="6" fillId="2" borderId="7" xfId="3" applyFont="1" applyFill="1" applyBorder="1" applyAlignment="1" applyProtection="1">
      <alignment horizontal="center" vertical="center"/>
    </xf>
    <xf numFmtId="0" fontId="6" fillId="2" borderId="11" xfId="3" applyFont="1" applyFill="1" applyBorder="1" applyAlignment="1" applyProtection="1">
      <alignment horizontal="center" vertical="center"/>
    </xf>
    <xf numFmtId="0" fontId="46" fillId="0" borderId="34" xfId="199" applyFont="1" applyBorder="1" applyAlignment="1">
      <alignment horizontal="left" vertical="center" wrapText="1"/>
    </xf>
    <xf numFmtId="0" fontId="46" fillId="0" borderId="37" xfId="199" applyFont="1" applyBorder="1" applyAlignment="1">
      <alignment horizontal="left" vertical="center" wrapText="1"/>
    </xf>
    <xf numFmtId="0" fontId="46" fillId="35" borderId="43" xfId="39" applyFont="1" applyFill="1" applyBorder="1" applyAlignment="1" applyProtection="1">
      <alignment horizontal="left"/>
    </xf>
    <xf numFmtId="0" fontId="46" fillId="35" borderId="44" xfId="39" applyFont="1" applyFill="1" applyBorder="1" applyAlignment="1" applyProtection="1">
      <alignment horizontal="left"/>
    </xf>
    <xf numFmtId="0" fontId="46" fillId="0" borderId="41" xfId="199" applyFont="1" applyBorder="1" applyAlignment="1">
      <alignment horizontal="left" vertical="center" wrapText="1"/>
    </xf>
    <xf numFmtId="0" fontId="46" fillId="0" borderId="42" xfId="199" applyFont="1" applyBorder="1" applyAlignment="1">
      <alignment horizontal="left" vertical="center" wrapText="1"/>
    </xf>
    <xf numFmtId="0" fontId="47" fillId="0" borderId="39" xfId="199" applyFont="1" applyBorder="1" applyAlignment="1">
      <alignment horizontal="left" vertical="center" wrapText="1"/>
    </xf>
    <xf numFmtId="0" fontId="47" fillId="0" borderId="40" xfId="199" applyFont="1" applyBorder="1" applyAlignment="1">
      <alignment horizontal="left" vertical="center" wrapText="1"/>
    </xf>
    <xf numFmtId="0" fontId="46" fillId="0" borderId="38" xfId="199" applyFont="1" applyBorder="1" applyAlignment="1">
      <alignment horizontal="left" vertical="center" wrapText="1"/>
    </xf>
    <xf numFmtId="0" fontId="15" fillId="0" borderId="8" xfId="199" applyFont="1" applyBorder="1" applyAlignment="1">
      <alignment horizontal="center" vertical="center" textRotation="90" wrapText="1"/>
    </xf>
    <xf numFmtId="0" fontId="15" fillId="0" borderId="13" xfId="199" applyFont="1" applyBorder="1" applyAlignment="1">
      <alignment horizontal="center" vertical="center" textRotation="90" wrapText="1"/>
    </xf>
    <xf numFmtId="0" fontId="15" fillId="0" borderId="15" xfId="199" applyFont="1" applyBorder="1" applyAlignment="1">
      <alignment horizontal="center" vertical="center" textRotation="90" wrapText="1"/>
    </xf>
    <xf numFmtId="0" fontId="5" fillId="0" borderId="31" xfId="199" applyFont="1" applyBorder="1" applyAlignment="1">
      <alignment horizontal="center" vertical="center" wrapText="1"/>
    </xf>
    <xf numFmtId="0" fontId="41" fillId="0" borderId="31" xfId="199" applyFont="1" applyBorder="1" applyAlignment="1">
      <alignment horizontal="center" vertical="center" wrapText="1"/>
    </xf>
    <xf numFmtId="0" fontId="69" fillId="35" borderId="7" xfId="1" applyFont="1" applyFill="1" applyBorder="1"/>
  </cellXfs>
  <cellStyles count="361">
    <cellStyle name="20% - Accent1 2" xfId="5"/>
    <cellStyle name="20% - Accent1 2 2" xfId="45"/>
    <cellStyle name="20% - Accent1 2 2 2" xfId="203"/>
    <cellStyle name="20% - Accent1 2 3" xfId="202"/>
    <cellStyle name="20% - Accent1 3" xfId="6"/>
    <cellStyle name="20% - Accent1 3 2" xfId="46"/>
    <cellStyle name="20% - Accent1 3 2 2" xfId="205"/>
    <cellStyle name="20% - Accent1 3 3" xfId="204"/>
    <cellStyle name="20% - Accent1 4" xfId="47"/>
    <cellStyle name="20% - Accent1 4 2" xfId="48"/>
    <cellStyle name="20% - Accent1 4 2 2" xfId="207"/>
    <cellStyle name="20% - Accent1 4 3" xfId="206"/>
    <cellStyle name="20% - Accent2 2" xfId="7"/>
    <cellStyle name="20% - Accent2 2 2" xfId="49"/>
    <cellStyle name="20% - Accent2 2 2 2" xfId="209"/>
    <cellStyle name="20% - Accent2 2 3" xfId="208"/>
    <cellStyle name="20% - Accent2 3" xfId="8"/>
    <cellStyle name="20% - Accent2 3 2" xfId="50"/>
    <cellStyle name="20% - Accent2 3 2 2" xfId="211"/>
    <cellStyle name="20% - Accent2 3 3" xfId="210"/>
    <cellStyle name="20% - Accent2 4" xfId="51"/>
    <cellStyle name="20% - Accent2 4 2" xfId="52"/>
    <cellStyle name="20% - Accent2 4 2 2" xfId="213"/>
    <cellStyle name="20% - Accent2 4 3" xfId="212"/>
    <cellStyle name="20% - Accent3 2" xfId="9"/>
    <cellStyle name="20% - Accent3 2 2" xfId="53"/>
    <cellStyle name="20% - Accent3 2 2 2" xfId="215"/>
    <cellStyle name="20% - Accent3 2 3" xfId="214"/>
    <cellStyle name="20% - Accent3 3" xfId="10"/>
    <cellStyle name="20% - Accent3 3 2" xfId="54"/>
    <cellStyle name="20% - Accent3 3 2 2" xfId="217"/>
    <cellStyle name="20% - Accent3 3 3" xfId="216"/>
    <cellStyle name="20% - Accent3 4" xfId="55"/>
    <cellStyle name="20% - Accent3 4 2" xfId="56"/>
    <cellStyle name="20% - Accent3 4 2 2" xfId="219"/>
    <cellStyle name="20% - Accent3 4 3" xfId="218"/>
    <cellStyle name="20% - Accent4 2" xfId="11"/>
    <cellStyle name="20% - Accent4 2 2" xfId="57"/>
    <cellStyle name="20% - Accent4 2 2 2" xfId="221"/>
    <cellStyle name="20% - Accent4 2 3" xfId="220"/>
    <cellStyle name="20% - Accent4 3" xfId="12"/>
    <cellStyle name="20% - Accent4 3 2" xfId="58"/>
    <cellStyle name="20% - Accent4 3 2 2" xfId="223"/>
    <cellStyle name="20% - Accent4 3 3" xfId="222"/>
    <cellStyle name="20% - Accent4 4" xfId="59"/>
    <cellStyle name="20% - Accent4 4 2" xfId="60"/>
    <cellStyle name="20% - Accent4 4 2 2" xfId="225"/>
    <cellStyle name="20% - Accent4 4 3" xfId="224"/>
    <cellStyle name="20% - Accent5 2" xfId="13"/>
    <cellStyle name="20% - Accent5 2 2" xfId="61"/>
    <cellStyle name="20% - Accent5 2 2 2" xfId="227"/>
    <cellStyle name="20% - Accent5 2 3" xfId="226"/>
    <cellStyle name="20% - Accent5 3" xfId="14"/>
    <cellStyle name="20% - Accent5 3 2" xfId="62"/>
    <cellStyle name="20% - Accent5 3 2 2" xfId="229"/>
    <cellStyle name="20% - Accent5 3 3" xfId="228"/>
    <cellStyle name="20% - Accent5 4" xfId="63"/>
    <cellStyle name="20% - Accent5 4 2" xfId="64"/>
    <cellStyle name="20% - Accent5 4 2 2" xfId="231"/>
    <cellStyle name="20% - Accent5 4 3" xfId="230"/>
    <cellStyle name="20% - Accent6 2" xfId="15"/>
    <cellStyle name="20% - Accent6 2 2" xfId="65"/>
    <cellStyle name="20% - Accent6 2 2 2" xfId="233"/>
    <cellStyle name="20% - Accent6 2 3" xfId="232"/>
    <cellStyle name="20% - Accent6 3" xfId="16"/>
    <cellStyle name="20% - Accent6 3 2" xfId="66"/>
    <cellStyle name="20% - Accent6 3 2 2" xfId="235"/>
    <cellStyle name="20% - Accent6 3 3" xfId="234"/>
    <cellStyle name="20% - Accent6 4" xfId="67"/>
    <cellStyle name="20% - Accent6 4 2" xfId="68"/>
    <cellStyle name="20% - Accent6 4 2 2" xfId="237"/>
    <cellStyle name="20% - Accent6 4 3" xfId="236"/>
    <cellStyle name="40% - Accent1 2" xfId="17"/>
    <cellStyle name="40% - Accent1 2 2" xfId="69"/>
    <cellStyle name="40% - Accent1 2 2 2" xfId="239"/>
    <cellStyle name="40% - Accent1 2 3" xfId="238"/>
    <cellStyle name="40% - Accent1 3" xfId="18"/>
    <cellStyle name="40% - Accent1 3 2" xfId="70"/>
    <cellStyle name="40% - Accent1 3 2 2" xfId="241"/>
    <cellStyle name="40% - Accent1 3 3" xfId="240"/>
    <cellStyle name="40% - Accent1 4" xfId="71"/>
    <cellStyle name="40% - Accent1 4 2" xfId="72"/>
    <cellStyle name="40% - Accent1 4 2 2" xfId="243"/>
    <cellStyle name="40% - Accent1 4 3" xfId="242"/>
    <cellStyle name="40% - Accent2 2" xfId="19"/>
    <cellStyle name="40% - Accent2 2 2" xfId="73"/>
    <cellStyle name="40% - Accent2 2 2 2" xfId="245"/>
    <cellStyle name="40% - Accent2 2 3" xfId="244"/>
    <cellStyle name="40% - Accent2 3" xfId="20"/>
    <cellStyle name="40% - Accent2 3 2" xfId="74"/>
    <cellStyle name="40% - Accent2 3 2 2" xfId="247"/>
    <cellStyle name="40% - Accent2 3 3" xfId="246"/>
    <cellStyle name="40% - Accent2 4" xfId="75"/>
    <cellStyle name="40% - Accent2 4 2" xfId="76"/>
    <cellStyle name="40% - Accent2 4 2 2" xfId="249"/>
    <cellStyle name="40% - Accent2 4 3" xfId="248"/>
    <cellStyle name="40% - Accent3 2" xfId="21"/>
    <cellStyle name="40% - Accent3 2 2" xfId="77"/>
    <cellStyle name="40% - Accent3 2 2 2" xfId="251"/>
    <cellStyle name="40% - Accent3 2 3" xfId="250"/>
    <cellStyle name="40% - Accent3 3" xfId="22"/>
    <cellStyle name="40% - Accent3 3 2" xfId="78"/>
    <cellStyle name="40% - Accent3 3 2 2" xfId="253"/>
    <cellStyle name="40% - Accent3 3 3" xfId="252"/>
    <cellStyle name="40% - Accent3 4" xfId="79"/>
    <cellStyle name="40% - Accent3 4 2" xfId="80"/>
    <cellStyle name="40% - Accent3 4 2 2" xfId="255"/>
    <cellStyle name="40% - Accent3 4 3" xfId="254"/>
    <cellStyle name="40% - Accent4 2" xfId="23"/>
    <cellStyle name="40% - Accent4 2 2" xfId="81"/>
    <cellStyle name="40% - Accent4 2 2 2" xfId="257"/>
    <cellStyle name="40% - Accent4 2 3" xfId="256"/>
    <cellStyle name="40% - Accent4 3" xfId="24"/>
    <cellStyle name="40% - Accent4 3 2" xfId="82"/>
    <cellStyle name="40% - Accent4 3 2 2" xfId="259"/>
    <cellStyle name="40% - Accent4 3 3" xfId="258"/>
    <cellStyle name="40% - Accent4 4" xfId="83"/>
    <cellStyle name="40% - Accent4 4 2" xfId="84"/>
    <cellStyle name="40% - Accent4 4 2 2" xfId="261"/>
    <cellStyle name="40% - Accent4 4 3" xfId="260"/>
    <cellStyle name="40% - Accent5 2" xfId="25"/>
    <cellStyle name="40% - Accent5 2 2" xfId="85"/>
    <cellStyle name="40% - Accent5 2 2 2" xfId="263"/>
    <cellStyle name="40% - Accent5 2 3" xfId="262"/>
    <cellStyle name="40% - Accent5 3" xfId="26"/>
    <cellStyle name="40% - Accent5 3 2" xfId="86"/>
    <cellStyle name="40% - Accent5 3 2 2" xfId="265"/>
    <cellStyle name="40% - Accent5 3 3" xfId="264"/>
    <cellStyle name="40% - Accent5 4" xfId="87"/>
    <cellStyle name="40% - Accent5 4 2" xfId="88"/>
    <cellStyle name="40% - Accent5 4 2 2" xfId="267"/>
    <cellStyle name="40% - Accent5 4 3" xfId="266"/>
    <cellStyle name="40% - Accent6 2" xfId="27"/>
    <cellStyle name="40% - Accent6 2 2" xfId="89"/>
    <cellStyle name="40% - Accent6 2 2 2" xfId="269"/>
    <cellStyle name="40% - Accent6 2 3" xfId="268"/>
    <cellStyle name="40% - Accent6 3" xfId="28"/>
    <cellStyle name="40% - Accent6 3 2" xfId="90"/>
    <cellStyle name="40% - Accent6 3 2 2" xfId="271"/>
    <cellStyle name="40% - Accent6 3 3" xfId="270"/>
    <cellStyle name="40% - Accent6 4" xfId="91"/>
    <cellStyle name="40% - Accent6 4 2" xfId="92"/>
    <cellStyle name="40% - Accent6 4 2 2" xfId="273"/>
    <cellStyle name="40% - Accent6 4 3" xfId="272"/>
    <cellStyle name="60% - Accent1 2" xfId="94"/>
    <cellStyle name="60% - Accent1 2 2" xfId="274"/>
    <cellStyle name="60% - Accent1 3" xfId="93"/>
    <cellStyle name="60% - Accent2 2" xfId="96"/>
    <cellStyle name="60% - Accent2 2 2" xfId="275"/>
    <cellStyle name="60% - Accent2 3" xfId="95"/>
    <cellStyle name="60% - Accent3 2" xfId="98"/>
    <cellStyle name="60% - Accent3 2 2" xfId="276"/>
    <cellStyle name="60% - Accent3 3" xfId="97"/>
    <cellStyle name="60% - Accent4 2" xfId="100"/>
    <cellStyle name="60% - Accent4 2 2" xfId="277"/>
    <cellStyle name="60% - Accent4 3" xfId="99"/>
    <cellStyle name="60% - Accent5 2" xfId="102"/>
    <cellStyle name="60% - Accent5 2 2" xfId="278"/>
    <cellStyle name="60% - Accent5 3" xfId="101"/>
    <cellStyle name="60% - Accent6 2" xfId="104"/>
    <cellStyle name="60% - Accent6 2 2" xfId="279"/>
    <cellStyle name="60% - Accent6 3" xfId="103"/>
    <cellStyle name="Accent1 - 20%" xfId="106"/>
    <cellStyle name="Accent1 - 20% 2" xfId="280"/>
    <cellStyle name="Accent1 - 40%" xfId="107"/>
    <cellStyle name="Accent1 - 40% 2" xfId="281"/>
    <cellStyle name="Accent1 - 60%" xfId="108"/>
    <cellStyle name="Accent1 - 60% 2" xfId="282"/>
    <cellStyle name="Accent1 2" xfId="109"/>
    <cellStyle name="Accent1 2 2" xfId="283"/>
    <cellStyle name="Accent1 3" xfId="105"/>
    <cellStyle name="Accent1 4" xfId="192"/>
    <cellStyle name="Accent2 - 20%" xfId="111"/>
    <cellStyle name="Accent2 - 20% 2" xfId="284"/>
    <cellStyle name="Accent2 - 40%" xfId="112"/>
    <cellStyle name="Accent2 - 40% 2" xfId="285"/>
    <cellStyle name="Accent2 - 60%" xfId="113"/>
    <cellStyle name="Accent2 - 60% 2" xfId="286"/>
    <cellStyle name="Accent2 2" xfId="114"/>
    <cellStyle name="Accent2 2 2" xfId="287"/>
    <cellStyle name="Accent2 3" xfId="110"/>
    <cellStyle name="Accent2 4" xfId="193"/>
    <cellStyle name="Accent3 - 20%" xfId="116"/>
    <cellStyle name="Accent3 - 20% 2" xfId="288"/>
    <cellStyle name="Accent3 - 40%" xfId="117"/>
    <cellStyle name="Accent3 - 40% 2" xfId="289"/>
    <cellStyle name="Accent3 - 60%" xfId="118"/>
    <cellStyle name="Accent3 - 60% 2" xfId="290"/>
    <cellStyle name="Accent3 2" xfId="119"/>
    <cellStyle name="Accent3 2 2" xfId="291"/>
    <cellStyle name="Accent3 3" xfId="115"/>
    <cellStyle name="Accent3 4" xfId="194"/>
    <cellStyle name="Accent4 - 20%" xfId="121"/>
    <cellStyle name="Accent4 - 20% 2" xfId="292"/>
    <cellStyle name="Accent4 - 40%" xfId="122"/>
    <cellStyle name="Accent4 - 40% 2" xfId="293"/>
    <cellStyle name="Accent4 - 60%" xfId="123"/>
    <cellStyle name="Accent4 - 60% 2" xfId="294"/>
    <cellStyle name="Accent4 2" xfId="124"/>
    <cellStyle name="Accent4 2 2" xfId="295"/>
    <cellStyle name="Accent4 3" xfId="120"/>
    <cellStyle name="Accent4 4" xfId="195"/>
    <cellStyle name="Accent5 - 20%" xfId="126"/>
    <cellStyle name="Accent5 - 20% 2" xfId="296"/>
    <cellStyle name="Accent5 - 40%" xfId="127"/>
    <cellStyle name="Accent5 - 40% 2" xfId="297"/>
    <cellStyle name="Accent5 - 60%" xfId="128"/>
    <cellStyle name="Accent5 - 60% 2" xfId="298"/>
    <cellStyle name="Accent5 2" xfId="129"/>
    <cellStyle name="Accent5 2 2" xfId="299"/>
    <cellStyle name="Accent5 3" xfId="125"/>
    <cellStyle name="Accent5 4" xfId="196"/>
    <cellStyle name="Accent6 - 20%" xfId="131"/>
    <cellStyle name="Accent6 - 20% 2" xfId="300"/>
    <cellStyle name="Accent6 - 40%" xfId="132"/>
    <cellStyle name="Accent6 - 40% 2" xfId="301"/>
    <cellStyle name="Accent6 - 60%" xfId="133"/>
    <cellStyle name="Accent6 - 60% 2" xfId="302"/>
    <cellStyle name="Accent6 2" xfId="134"/>
    <cellStyle name="Accent6 2 2" xfId="303"/>
    <cellStyle name="Accent6 3" xfId="130"/>
    <cellStyle name="Accent6 4" xfId="197"/>
    <cellStyle name="Bad 2" xfId="136"/>
    <cellStyle name="Bad 2 2" xfId="304"/>
    <cellStyle name="Bad 3" xfId="135"/>
    <cellStyle name="Calculation 2" xfId="138"/>
    <cellStyle name="Calculation 2 2" xfId="305"/>
    <cellStyle name="Calculation 2 3" xfId="350"/>
    <cellStyle name="Calculation 2 4" xfId="349"/>
    <cellStyle name="Calculation 3" xfId="137"/>
    <cellStyle name="Check Cell 2" xfId="140"/>
    <cellStyle name="Check Cell 2 2" xfId="306"/>
    <cellStyle name="Check Cell 3" xfId="139"/>
    <cellStyle name="Comma 2" xfId="141"/>
    <cellStyle name="ContentsHyperlink" xfId="29"/>
    <cellStyle name="Emphasis 1" xfId="30"/>
    <cellStyle name="Emphasis 1 2" xfId="307"/>
    <cellStyle name="Emphasis 2" xfId="31"/>
    <cellStyle name="Emphasis 2 2" xfId="308"/>
    <cellStyle name="Emphasis 3" xfId="32"/>
    <cellStyle name="Emphasis 3 2" xfId="309"/>
    <cellStyle name="Excel Built-in Total" xfId="201"/>
    <cellStyle name="Excel_BuiltIn_Total 1" xfId="200"/>
    <cellStyle name="Explanatory Text 2" xfId="143"/>
    <cellStyle name="Explanatory Text 3" xfId="142"/>
    <cellStyle name="Good 2" xfId="145"/>
    <cellStyle name="Good 2 2" xfId="311"/>
    <cellStyle name="Good 3" xfId="144"/>
    <cellStyle name="Good 4" xfId="310"/>
    <cellStyle name="Heading 1 2" xfId="147"/>
    <cellStyle name="Heading 1 2 2" xfId="312"/>
    <cellStyle name="Heading 1 3" xfId="146"/>
    <cellStyle name="Heading 2 2" xfId="149"/>
    <cellStyle name="Heading 2 2 2" xfId="313"/>
    <cellStyle name="Heading 2 3" xfId="148"/>
    <cellStyle name="Heading 3 2" xfId="151"/>
    <cellStyle name="Heading 3 2 2" xfId="314"/>
    <cellStyle name="Heading 3 3" xfId="150"/>
    <cellStyle name="Heading 4 2" xfId="153"/>
    <cellStyle name="Heading 4 2 2" xfId="315"/>
    <cellStyle name="Heading 4 3" xfId="152"/>
    <cellStyle name="Hyperlink 2" xfId="154"/>
    <cellStyle name="Input 2" xfId="156"/>
    <cellStyle name="Input 2 2" xfId="316"/>
    <cellStyle name="Input 2 3" xfId="351"/>
    <cellStyle name="Input 2 4" xfId="348"/>
    <cellStyle name="Input 3" xfId="155"/>
    <cellStyle name="Linked Cell 2" xfId="33"/>
    <cellStyle name="Linked Cell 2 2" xfId="34"/>
    <cellStyle name="Linked Cell 2 3" xfId="35"/>
    <cellStyle name="Linked Cell 2 4" xfId="157"/>
    <cellStyle name="Linked Cell 3" xfId="158"/>
    <cellStyle name="Neutral 2" xfId="160"/>
    <cellStyle name="Neutral 2 2" xfId="318"/>
    <cellStyle name="Neutral 3" xfId="159"/>
    <cellStyle name="Neutral 4" xfId="317"/>
    <cellStyle name="Normal" xfId="0" builtinId="0"/>
    <cellStyle name="Normal 10" xfId="161"/>
    <cellStyle name="Normal 10 2" xfId="319"/>
    <cellStyle name="Normal 11" xfId="162"/>
    <cellStyle name="Normal 11 2" xfId="320"/>
    <cellStyle name="Normal 12" xfId="163"/>
    <cellStyle name="Normal 13" xfId="164"/>
    <cellStyle name="Normal 13 2" xfId="321"/>
    <cellStyle name="Normal 14" xfId="198"/>
    <cellStyle name="Normal 14 2" xfId="322"/>
    <cellStyle name="Normal 15" xfId="347"/>
    <cellStyle name="Normal 2" xfId="2"/>
    <cellStyle name="Normal 2 2" xfId="165"/>
    <cellStyle name="Normal 2 2 2" xfId="166"/>
    <cellStyle name="Normal 2 2 3" xfId="323"/>
    <cellStyle name="Normal 2 3" xfId="167"/>
    <cellStyle name="Normal 2 3 2" xfId="324"/>
    <cellStyle name="Normal 2 4" xfId="168"/>
    <cellStyle name="Normal 2 4 2" xfId="325"/>
    <cellStyle name="Normal 3" xfId="36"/>
    <cellStyle name="Normal 3 2" xfId="170"/>
    <cellStyle name="Normal 3 2 2" xfId="171"/>
    <cellStyle name="Normal 3 2 3" xfId="326"/>
    <cellStyle name="Normal 3 3" xfId="172"/>
    <cellStyle name="Normal 3 4" xfId="173"/>
    <cellStyle name="Normal 3 5" xfId="169"/>
    <cellStyle name="Normal 3 5 2" xfId="327"/>
    <cellStyle name="Normal 4" xfId="44"/>
    <cellStyle name="Normal 4 2" xfId="175"/>
    <cellStyle name="Normal 4 3" xfId="174"/>
    <cellStyle name="Normal 4 3 2" xfId="328"/>
    <cellStyle name="Normal 5" xfId="176"/>
    <cellStyle name="Normal 5 2" xfId="177"/>
    <cellStyle name="Normal 5 2 2" xfId="330"/>
    <cellStyle name="Normal 5 3" xfId="329"/>
    <cellStyle name="Normal 6" xfId="178"/>
    <cellStyle name="Normal 7" xfId="179"/>
    <cellStyle name="Normal 7 2" xfId="180"/>
    <cellStyle name="Normal 8" xfId="181"/>
    <cellStyle name="Normal 8 2" xfId="333"/>
    <cellStyle name="Normal 9" xfId="182"/>
    <cellStyle name="Normal 9 2" xfId="334"/>
    <cellStyle name="Normal_BOLNICE" xfId="4"/>
    <cellStyle name="Normál_Izvrsenje-PLAN2011" xfId="37"/>
    <cellStyle name="Normal_TAB DZ 1-10 (1) 2 2" xfId="3"/>
    <cellStyle name="Normal_zavrsna 2010" xfId="38"/>
    <cellStyle name="Normal_završna prazna" xfId="39"/>
    <cellStyle name="Normalan 2" xfId="199"/>
    <cellStyle name="Note 2" xfId="40"/>
    <cellStyle name="Note 2 2" xfId="41"/>
    <cellStyle name="Note 2 2 2" xfId="353"/>
    <cellStyle name="Note 2 2 3" xfId="332"/>
    <cellStyle name="Note 2 3" xfId="42"/>
    <cellStyle name="Note 2 3 2" xfId="354"/>
    <cellStyle name="Note 2 3 3" xfId="335"/>
    <cellStyle name="Note 2 4" xfId="183"/>
    <cellStyle name="Note 2 5" xfId="352"/>
    <cellStyle name="Note 2 6" xfId="331"/>
    <cellStyle name="Note 3" xfId="184"/>
    <cellStyle name="Note 3 2" xfId="355"/>
    <cellStyle name="Note 3 3" xfId="336"/>
    <cellStyle name="Output 2" xfId="186"/>
    <cellStyle name="Output 2 2" xfId="338"/>
    <cellStyle name="Output 2 3" xfId="356"/>
    <cellStyle name="Output 2 4" xfId="337"/>
    <cellStyle name="Output 3" xfId="185"/>
    <cellStyle name="Sheet Title" xfId="43"/>
    <cellStyle name="Sheet Title 2" xfId="339"/>
    <cellStyle name="Student Information" xfId="340"/>
    <cellStyle name="Student Information - user entered" xfId="341"/>
    <cellStyle name="Title 2" xfId="188"/>
    <cellStyle name="Title 2 2" xfId="342"/>
    <cellStyle name="Title 3" xfId="187"/>
    <cellStyle name="Total" xfId="1" builtinId="25" customBuiltin="1"/>
    <cellStyle name="Total 2" xfId="189"/>
    <cellStyle name="Total 2 2" xfId="344"/>
    <cellStyle name="Total 2 3" xfId="358"/>
    <cellStyle name="Total 2 4" xfId="360"/>
    <cellStyle name="Total 3" xfId="345"/>
    <cellStyle name="Total 4" xfId="343"/>
    <cellStyle name="Total 5" xfId="357"/>
    <cellStyle name="Total 6" xfId="359"/>
    <cellStyle name="Warning Text 2" xfId="191"/>
    <cellStyle name="Warning Text 2 2" xfId="346"/>
    <cellStyle name="Warning Text 3" xfId="1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GANA/AppData/Roaming/Microsoft/Excel/Exel%20sadrza--rada/2014/6m%202014/dz14/barajevo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"/>
      <sheetName val="Zdrrad"/>
      <sheetName val="Kadarstom"/>
      <sheetName val="apotdijal"/>
      <sheetName val="nemd"/>
      <sheetName val="zbirkadar"/>
      <sheetName val="Predskol"/>
      <sheetName val="Razv"/>
      <sheetName val="Skol"/>
      <sheetName val="Savmlade"/>
      <sheetName val="Zene"/>
      <sheetName val="Stud"/>
      <sheetName val="Odrasli"/>
      <sheetName val="PC"/>
      <sheetName val="Kucno"/>
      <sheetName val="Hitna"/>
      <sheetName val="PPS"/>
      <sheetName val="Lab"/>
      <sheetName val="RtgUz"/>
      <sheetName val="Int"/>
      <sheetName val="Pneum"/>
      <sheetName val="Oftal"/>
      <sheetName val="Fizik"/>
      <sheetName val="Orl"/>
      <sheetName val="Psih"/>
      <sheetName val="Derm"/>
      <sheetName val="Stom 2"/>
      <sheetName val="ZVR"/>
      <sheetName val="dijaliza"/>
      <sheetName val="zbirna"/>
      <sheetName val="stomatologija"/>
    </sheetNames>
    <sheetDataSet>
      <sheetData sheetId="0" refreshError="1"/>
      <sheetData sheetId="1">
        <row r="36">
          <cell r="D36">
            <v>14</v>
          </cell>
          <cell r="E36">
            <v>20</v>
          </cell>
          <cell r="F36">
            <v>34</v>
          </cell>
          <cell r="G36">
            <v>0</v>
          </cell>
          <cell r="H36">
            <v>31</v>
          </cell>
          <cell r="I36">
            <v>3</v>
          </cell>
          <cell r="J36">
            <v>48</v>
          </cell>
          <cell r="L36">
            <v>56</v>
          </cell>
          <cell r="O36">
            <v>0</v>
          </cell>
          <cell r="P36">
            <v>0</v>
          </cell>
          <cell r="Q36">
            <v>1</v>
          </cell>
          <cell r="R36">
            <v>1</v>
          </cell>
          <cell r="S36">
            <v>0.5</v>
          </cell>
          <cell r="T36">
            <v>0.5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</sheetData>
      <sheetData sheetId="2">
        <row r="17">
          <cell r="B17">
            <v>4</v>
          </cell>
          <cell r="C17">
            <v>2</v>
          </cell>
          <cell r="D17">
            <v>6</v>
          </cell>
          <cell r="E17">
            <v>0</v>
          </cell>
          <cell r="F17">
            <v>6</v>
          </cell>
          <cell r="G17">
            <v>6</v>
          </cell>
          <cell r="H17">
            <v>0</v>
          </cell>
          <cell r="J17">
            <v>2</v>
          </cell>
          <cell r="M17">
            <v>2</v>
          </cell>
          <cell r="N17">
            <v>9</v>
          </cell>
          <cell r="O17">
            <v>-1</v>
          </cell>
        </row>
      </sheetData>
      <sheetData sheetId="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5">
          <cell r="C35">
            <v>2</v>
          </cell>
          <cell r="D35">
            <v>4700</v>
          </cell>
          <cell r="E35">
            <v>2</v>
          </cell>
          <cell r="F35">
            <v>2</v>
          </cell>
          <cell r="G35">
            <v>0</v>
          </cell>
          <cell r="H35">
            <v>6</v>
          </cell>
          <cell r="J35">
            <v>0</v>
          </cell>
        </row>
      </sheetData>
      <sheetData sheetId="4">
        <row r="17">
          <cell r="B17">
            <v>7</v>
          </cell>
          <cell r="C17">
            <v>6</v>
          </cell>
          <cell r="D17">
            <v>1</v>
          </cell>
          <cell r="E17">
            <v>14</v>
          </cell>
          <cell r="F17">
            <v>13</v>
          </cell>
          <cell r="G17">
            <v>1</v>
          </cell>
          <cell r="H17">
            <v>5</v>
          </cell>
          <cell r="J17">
            <v>1</v>
          </cell>
          <cell r="M17">
            <v>-1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35" workbookViewId="0">
      <selection activeCell="T53" sqref="T53"/>
    </sheetView>
  </sheetViews>
  <sheetFormatPr defaultRowHeight="8.25" customHeight="1"/>
  <cols>
    <col min="1" max="1" width="46.85546875" style="1" customWidth="1"/>
    <col min="2" max="2" width="13.7109375" style="1" customWidth="1"/>
    <col min="3" max="3" width="10.85546875" style="1" customWidth="1"/>
    <col min="4" max="4" width="9.140625" style="1"/>
    <col min="5" max="5" width="10.7109375" style="1" customWidth="1"/>
    <col min="6" max="8" width="11.7109375" style="1" customWidth="1"/>
    <col min="9" max="9" width="11.85546875" style="1" customWidth="1"/>
    <col min="10" max="10" width="13" style="30" customWidth="1"/>
    <col min="11" max="11" width="13.140625" style="30" customWidth="1"/>
    <col min="12" max="16384" width="9.140625" style="1"/>
  </cols>
  <sheetData>
    <row r="1" spans="1:23" ht="15" hidden="1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25" t="s">
        <v>0</v>
      </c>
      <c r="S1" s="126"/>
      <c r="T1" s="126"/>
      <c r="U1" s="126"/>
      <c r="V1" s="126"/>
      <c r="W1" s="127"/>
    </row>
    <row r="2" spans="1:23" ht="15" hidden="1" customHeight="1">
      <c r="B2" s="128"/>
      <c r="C2" s="128"/>
      <c r="D2" s="108" t="s">
        <v>1</v>
      </c>
      <c r="E2" s="129" t="s">
        <v>2</v>
      </c>
      <c r="F2" s="2"/>
      <c r="G2" s="108" t="s">
        <v>3</v>
      </c>
      <c r="H2" s="108" t="s">
        <v>4</v>
      </c>
      <c r="I2" s="108"/>
      <c r="J2" s="108"/>
      <c r="K2" s="108"/>
      <c r="L2" s="108" t="s">
        <v>5</v>
      </c>
      <c r="M2" s="108"/>
      <c r="N2" s="108"/>
      <c r="O2" s="108"/>
      <c r="P2" s="108"/>
      <c r="Q2" s="114"/>
      <c r="R2" s="132" t="s">
        <v>6</v>
      </c>
      <c r="S2" s="133"/>
      <c r="T2" s="133"/>
      <c r="U2" s="133" t="s">
        <v>7</v>
      </c>
      <c r="V2" s="133"/>
      <c r="W2" s="134"/>
    </row>
    <row r="3" spans="1:23" ht="15" hidden="1" customHeight="1">
      <c r="B3" s="108"/>
      <c r="C3" s="108"/>
      <c r="D3" s="108"/>
      <c r="E3" s="130"/>
      <c r="F3" s="3"/>
      <c r="G3" s="108"/>
      <c r="H3" s="108" t="s">
        <v>8</v>
      </c>
      <c r="I3" s="108"/>
      <c r="L3" s="108" t="s">
        <v>8</v>
      </c>
      <c r="M3" s="108"/>
      <c r="N3" s="108"/>
      <c r="O3" s="108" t="s">
        <v>11</v>
      </c>
      <c r="P3" s="108" t="s">
        <v>9</v>
      </c>
      <c r="Q3" s="114" t="s">
        <v>10</v>
      </c>
      <c r="R3" s="115" t="s">
        <v>12</v>
      </c>
      <c r="S3" s="108" t="s">
        <v>13</v>
      </c>
      <c r="T3" s="108" t="s">
        <v>14</v>
      </c>
      <c r="U3" s="108" t="s">
        <v>12</v>
      </c>
      <c r="V3" s="108" t="s">
        <v>13</v>
      </c>
      <c r="W3" s="119" t="s">
        <v>14</v>
      </c>
    </row>
    <row r="4" spans="1:23" ht="15" hidden="1" customHeight="1">
      <c r="B4" s="4" t="s">
        <v>15</v>
      </c>
      <c r="C4" s="4" t="s">
        <v>16</v>
      </c>
      <c r="D4" s="108"/>
      <c r="E4" s="131"/>
      <c r="F4" s="5"/>
      <c r="G4" s="108"/>
      <c r="H4" s="4" t="s">
        <v>17</v>
      </c>
      <c r="I4" s="4" t="s">
        <v>16</v>
      </c>
      <c r="L4" s="4" t="s">
        <v>17</v>
      </c>
      <c r="M4" s="4" t="s">
        <v>18</v>
      </c>
      <c r="N4" s="4" t="s">
        <v>19</v>
      </c>
      <c r="O4" s="108"/>
      <c r="P4" s="108"/>
      <c r="Q4" s="114"/>
      <c r="R4" s="115"/>
      <c r="S4" s="108"/>
      <c r="T4" s="108"/>
      <c r="U4" s="108"/>
      <c r="V4" s="108"/>
      <c r="W4" s="120"/>
    </row>
    <row r="5" spans="1:23" ht="15" hidden="1" customHeight="1">
      <c r="A5" s="1" t="s">
        <v>20</v>
      </c>
      <c r="B5" s="1">
        <f>[1]Zdrrad!E36</f>
        <v>20</v>
      </c>
      <c r="C5" s="1">
        <f>[1]Zdrrad!F36</f>
        <v>34</v>
      </c>
      <c r="D5" s="1">
        <f>[1]Zdrrad!G36</f>
        <v>0</v>
      </c>
      <c r="E5" s="1">
        <f>[1]Zdrrad!H36</f>
        <v>31</v>
      </c>
      <c r="G5" s="1">
        <f>[1]Zdrrad!I36</f>
        <v>3</v>
      </c>
      <c r="H5" s="1">
        <f>[1]Zdrrad!J36</f>
        <v>48</v>
      </c>
      <c r="I5" s="1">
        <f>[1]Zdrrad!L36</f>
        <v>56</v>
      </c>
      <c r="L5" s="1">
        <f>[1]Zdrrad!O36</f>
        <v>0</v>
      </c>
      <c r="M5" s="1">
        <f>[1]Zdrrad!P36</f>
        <v>0</v>
      </c>
      <c r="N5" s="1">
        <f>[1]Zdrrad!Q36</f>
        <v>1</v>
      </c>
      <c r="O5" s="1">
        <f>[1]Zdrrad!R36</f>
        <v>1</v>
      </c>
      <c r="P5" s="1">
        <f>[1]Zdrrad!S36</f>
        <v>0.5</v>
      </c>
      <c r="Q5" s="1">
        <f>[1]Zdrrad!T36</f>
        <v>0.5</v>
      </c>
      <c r="R5" s="1">
        <f>[1]Zdrrad!U36</f>
        <v>0</v>
      </c>
      <c r="S5" s="1">
        <f>[1]Zdrrad!V36</f>
        <v>0</v>
      </c>
      <c r="T5" s="1">
        <f>[1]Zdrrad!W36</f>
        <v>0</v>
      </c>
      <c r="U5" s="1">
        <f>[1]Zdrrad!X36</f>
        <v>0</v>
      </c>
      <c r="V5" s="1">
        <f>[1]Zdrrad!Y36</f>
        <v>0</v>
      </c>
      <c r="W5" s="1">
        <f>[1]Zdrrad!Z36</f>
        <v>0</v>
      </c>
    </row>
    <row r="6" spans="1:23" ht="15" hidden="1" customHeight="1">
      <c r="J6" s="41" t="s">
        <v>99</v>
      </c>
      <c r="K6" s="42" t="s">
        <v>100</v>
      </c>
    </row>
    <row r="7" spans="1:23" ht="15" hidden="1" customHeight="1">
      <c r="J7" s="43"/>
      <c r="K7" s="43"/>
    </row>
    <row r="8" spans="1:23" ht="15" hidden="1" customHeight="1" thickBot="1">
      <c r="J8" s="43"/>
      <c r="K8" s="43">
        <f>SUM(B8,J8)</f>
        <v>0</v>
      </c>
    </row>
    <row r="9" spans="1:23" ht="15" hidden="1" customHeight="1">
      <c r="B9" s="116"/>
      <c r="C9" s="116"/>
      <c r="D9" s="116"/>
      <c r="E9" s="116"/>
      <c r="F9" s="116"/>
      <c r="G9" s="116"/>
      <c r="H9" s="116"/>
      <c r="I9" s="117"/>
      <c r="J9" s="117"/>
      <c r="K9" s="117"/>
      <c r="L9" s="117"/>
      <c r="M9" s="117"/>
      <c r="N9" s="118"/>
    </row>
    <row r="10" spans="1:23" ht="15" hidden="1" customHeight="1">
      <c r="B10" s="109"/>
      <c r="C10" s="109"/>
      <c r="D10" s="109" t="s">
        <v>22</v>
      </c>
      <c r="E10" s="109"/>
      <c r="F10" s="109"/>
      <c r="G10" s="109"/>
      <c r="H10" s="110" t="s">
        <v>23</v>
      </c>
      <c r="I10" s="111"/>
      <c r="J10" s="112"/>
      <c r="K10" s="113" t="s">
        <v>22</v>
      </c>
      <c r="L10" s="113"/>
      <c r="M10" s="113"/>
      <c r="N10" s="121" t="s">
        <v>23</v>
      </c>
    </row>
    <row r="11" spans="1:23" ht="15" hidden="1" customHeight="1">
      <c r="B11" s="6" t="s">
        <v>15</v>
      </c>
      <c r="C11" s="6" t="s">
        <v>16</v>
      </c>
      <c r="D11" s="6" t="s">
        <v>21</v>
      </c>
      <c r="E11" s="6" t="s">
        <v>15</v>
      </c>
      <c r="F11" s="6"/>
      <c r="G11" s="6" t="s">
        <v>16</v>
      </c>
      <c r="H11" s="110"/>
      <c r="I11" s="6" t="s">
        <v>24</v>
      </c>
      <c r="J11" s="43"/>
      <c r="K11" s="43">
        <f t="shared" ref="K11:K18" si="0">SUM(B11,J11)</f>
        <v>0</v>
      </c>
      <c r="L11" s="6" t="s">
        <v>24</v>
      </c>
      <c r="M11" s="7" t="s">
        <v>16</v>
      </c>
      <c r="N11" s="122"/>
    </row>
    <row r="12" spans="1:23" ht="15" hidden="1" customHeight="1">
      <c r="A12" s="1" t="s">
        <v>25</v>
      </c>
      <c r="B12" s="1">
        <f>[1]Kadarstom!C17</f>
        <v>2</v>
      </c>
      <c r="C12" s="1">
        <f>[1]Kadarstom!D17</f>
        <v>6</v>
      </c>
      <c r="D12" s="1">
        <f>[1]Kadarstom!E17</f>
        <v>0</v>
      </c>
      <c r="E12" s="1">
        <f>[1]Kadarstom!F17</f>
        <v>6</v>
      </c>
      <c r="G12" s="1">
        <f>[1]Kadarstom!G17</f>
        <v>6</v>
      </c>
      <c r="H12" s="1">
        <f>[1]Kadarstom!H17</f>
        <v>0</v>
      </c>
      <c r="I12" s="1">
        <f>[1]Kadarstom!J17</f>
        <v>2</v>
      </c>
      <c r="J12" s="43"/>
      <c r="K12" s="43">
        <f t="shared" si="0"/>
        <v>2</v>
      </c>
      <c r="L12" s="1">
        <f>[1]Kadarstom!M17</f>
        <v>2</v>
      </c>
      <c r="M12" s="1">
        <f>[1]Kadarstom!N17</f>
        <v>9</v>
      </c>
      <c r="N12" s="1">
        <f>[1]Kadarstom!O17</f>
        <v>-1</v>
      </c>
    </row>
    <row r="13" spans="1:23" ht="15" hidden="1" customHeight="1">
      <c r="J13" s="43"/>
      <c r="K13" s="43">
        <f t="shared" si="0"/>
        <v>0</v>
      </c>
    </row>
    <row r="14" spans="1:23" ht="15" hidden="1" customHeight="1" thickBot="1">
      <c r="B14" s="8"/>
      <c r="C14" s="8"/>
      <c r="D14" s="8"/>
      <c r="E14" s="8"/>
      <c r="F14" s="8"/>
      <c r="G14" s="8"/>
      <c r="H14" s="8"/>
      <c r="I14" s="8"/>
      <c r="J14" s="43"/>
      <c r="K14" s="43">
        <f t="shared" si="0"/>
        <v>0</v>
      </c>
      <c r="L14" s="8"/>
      <c r="M14" s="8"/>
      <c r="N14" s="8"/>
      <c r="O14" s="8"/>
    </row>
    <row r="15" spans="1:23" ht="15" hidden="1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2" t="s">
        <v>26</v>
      </c>
      <c r="M15" s="103"/>
      <c r="N15" s="103"/>
      <c r="O15" s="104"/>
    </row>
    <row r="16" spans="1:23" ht="15" hidden="1" customHeight="1">
      <c r="B16" s="105"/>
      <c r="C16" s="105"/>
      <c r="D16" s="105"/>
      <c r="E16" s="105"/>
      <c r="F16" s="105"/>
      <c r="G16" s="105" t="s">
        <v>27</v>
      </c>
      <c r="H16" s="105"/>
      <c r="I16" s="105"/>
      <c r="J16" s="105"/>
      <c r="K16" s="105"/>
      <c r="L16" s="106" t="s">
        <v>28</v>
      </c>
      <c r="M16" s="106" t="s">
        <v>29</v>
      </c>
      <c r="N16" s="106" t="s">
        <v>30</v>
      </c>
      <c r="O16" s="107" t="s">
        <v>31</v>
      </c>
    </row>
    <row r="17" spans="1:18" ht="54.75" hidden="1" customHeight="1">
      <c r="B17" s="9" t="s">
        <v>9</v>
      </c>
      <c r="C17" s="9" t="s">
        <v>23</v>
      </c>
      <c r="D17" s="9" t="s">
        <v>32</v>
      </c>
      <c r="E17" s="9" t="s">
        <v>9</v>
      </c>
      <c r="F17" s="9" t="s">
        <v>10</v>
      </c>
      <c r="G17" s="9" t="s">
        <v>33</v>
      </c>
      <c r="H17" s="9" t="s">
        <v>9</v>
      </c>
      <c r="I17" s="9" t="s">
        <v>34</v>
      </c>
      <c r="J17" s="43"/>
      <c r="K17" s="43">
        <f t="shared" si="0"/>
        <v>0</v>
      </c>
      <c r="L17" s="106"/>
      <c r="M17" s="106"/>
      <c r="N17" s="106"/>
      <c r="O17" s="107"/>
    </row>
    <row r="18" spans="1:18" ht="15" hidden="1" customHeight="1">
      <c r="A18" s="1" t="s">
        <v>35</v>
      </c>
      <c r="B18" s="10">
        <f>[1]apotdijal!D29</f>
        <v>0</v>
      </c>
      <c r="C18" s="10">
        <f>[1]apotdijal!E29</f>
        <v>0</v>
      </c>
      <c r="D18" s="10">
        <f>[1]apotdijal!F29</f>
        <v>0</v>
      </c>
      <c r="E18" s="10">
        <f>[1]apotdijal!G29</f>
        <v>0</v>
      </c>
      <c r="F18" s="10">
        <f>[1]apotdijal!H29</f>
        <v>0</v>
      </c>
      <c r="G18" s="10">
        <f>[1]apotdijal!I29</f>
        <v>0</v>
      </c>
      <c r="H18" s="10">
        <f>[1]apotdijal!J29</f>
        <v>0</v>
      </c>
      <c r="I18" s="10">
        <f>[1]apotdijal!L29</f>
        <v>0</v>
      </c>
      <c r="J18" s="43"/>
      <c r="K18" s="43">
        <f t="shared" si="0"/>
        <v>0</v>
      </c>
      <c r="L18" s="10">
        <f>[1]apotdijal!O29</f>
        <v>0</v>
      </c>
      <c r="M18" s="10">
        <f>[1]apotdijal!P29</f>
        <v>0</v>
      </c>
      <c r="N18" s="10">
        <f>[1]apotdijal!Q29</f>
        <v>0</v>
      </c>
      <c r="O18" s="10">
        <f>[1]apotdijal!R29</f>
        <v>0</v>
      </c>
    </row>
    <row r="19" spans="1:18" ht="15" hidden="1" customHeight="1" thickBot="1">
      <c r="B19" s="8"/>
      <c r="C19" s="8"/>
      <c r="D19" s="8"/>
      <c r="E19" s="8"/>
      <c r="F19" s="8"/>
      <c r="G19" s="8"/>
      <c r="H19" s="8"/>
      <c r="I19" s="8"/>
      <c r="L19" s="8"/>
      <c r="M19" s="8"/>
      <c r="N19" s="8"/>
      <c r="O19" s="8"/>
    </row>
    <row r="20" spans="1:18" ht="15" hidden="1" customHeight="1">
      <c r="B20" s="89" t="s">
        <v>36</v>
      </c>
      <c r="C20" s="91" t="s">
        <v>37</v>
      </c>
      <c r="D20" s="93" t="s">
        <v>38</v>
      </c>
      <c r="E20" s="94"/>
      <c r="F20" s="94"/>
      <c r="G20" s="94"/>
      <c r="H20" s="94"/>
      <c r="I20" s="95"/>
      <c r="L20" s="93" t="s">
        <v>39</v>
      </c>
      <c r="M20" s="96"/>
      <c r="N20" s="8"/>
      <c r="O20" s="8"/>
    </row>
    <row r="21" spans="1:18" ht="15" hidden="1" customHeight="1">
      <c r="B21" s="90"/>
      <c r="C21" s="92"/>
      <c r="D21" s="11" t="s">
        <v>12</v>
      </c>
      <c r="E21" s="11" t="s">
        <v>40</v>
      </c>
      <c r="F21" s="11"/>
      <c r="G21" s="11" t="s">
        <v>10</v>
      </c>
      <c r="H21" s="11" t="s">
        <v>41</v>
      </c>
      <c r="I21" s="11" t="s">
        <v>10</v>
      </c>
      <c r="L21" s="11" t="s">
        <v>42</v>
      </c>
      <c r="M21" s="12" t="s">
        <v>43</v>
      </c>
      <c r="N21" s="8"/>
      <c r="O21" s="8"/>
    </row>
    <row r="22" spans="1:18" ht="15" hidden="1" customHeight="1" thickBot="1">
      <c r="B22" s="13">
        <v>2</v>
      </c>
      <c r="C22" s="13">
        <v>3</v>
      </c>
      <c r="D22" s="13">
        <v>6</v>
      </c>
      <c r="E22" s="13">
        <v>7</v>
      </c>
      <c r="F22" s="13"/>
      <c r="G22" s="13" t="s">
        <v>44</v>
      </c>
      <c r="H22" s="13">
        <v>9</v>
      </c>
      <c r="I22" s="13" t="s">
        <v>45</v>
      </c>
      <c r="L22" s="13">
        <v>14</v>
      </c>
      <c r="M22" s="14">
        <v>15</v>
      </c>
      <c r="N22" s="8"/>
      <c r="O22" s="8"/>
    </row>
    <row r="23" spans="1:18" ht="15" hidden="1" customHeight="1" thickTop="1">
      <c r="A23" s="1" t="s">
        <v>46</v>
      </c>
      <c r="B23" s="8">
        <f>[1]apotdijal!C35</f>
        <v>2</v>
      </c>
      <c r="C23" s="8">
        <f>[1]apotdijal!D35</f>
        <v>4700</v>
      </c>
      <c r="D23" s="8">
        <f>[1]apotdijal!E35</f>
        <v>2</v>
      </c>
      <c r="E23" s="8">
        <f>[1]apotdijal!F35</f>
        <v>2</v>
      </c>
      <c r="F23" s="8"/>
      <c r="G23" s="8">
        <f>[1]apotdijal!G35</f>
        <v>0</v>
      </c>
      <c r="H23" s="8">
        <f>[1]apotdijal!H35</f>
        <v>6</v>
      </c>
      <c r="I23" s="8">
        <f>[1]apotdijal!J35</f>
        <v>0</v>
      </c>
      <c r="L23" s="8">
        <f>[1]apotdijal!M35</f>
        <v>0</v>
      </c>
      <c r="M23" s="8">
        <f>[1]apotdijal!N35</f>
        <v>0</v>
      </c>
      <c r="N23" s="8"/>
      <c r="O23" s="8"/>
    </row>
    <row r="24" spans="1:18" ht="15" hidden="1" customHeight="1"/>
    <row r="25" spans="1:18" ht="15" hidden="1" customHeight="1" thickBot="1"/>
    <row r="26" spans="1:18" ht="15" hidden="1" customHeight="1">
      <c r="B26" s="97"/>
      <c r="C26" s="97"/>
      <c r="D26" s="97"/>
      <c r="E26" s="97"/>
      <c r="F26" s="97"/>
      <c r="G26" s="97"/>
      <c r="H26" s="97"/>
      <c r="I26" s="98"/>
      <c r="L26" s="15"/>
      <c r="M26" s="99" t="s">
        <v>47</v>
      </c>
      <c r="N26" s="97"/>
      <c r="O26" s="97"/>
      <c r="P26" s="97"/>
      <c r="Q26" s="97"/>
      <c r="R26" s="100"/>
    </row>
    <row r="27" spans="1:18" ht="15" hidden="1" customHeight="1">
      <c r="B27" s="85"/>
      <c r="C27" s="85"/>
      <c r="D27" s="85" t="s">
        <v>49</v>
      </c>
      <c r="E27" s="85"/>
      <c r="F27" s="85"/>
      <c r="G27" s="85"/>
      <c r="H27" s="85" t="s">
        <v>50</v>
      </c>
      <c r="I27" s="85"/>
      <c r="J27" s="87" t="s">
        <v>51</v>
      </c>
      <c r="K27" s="87"/>
      <c r="L27" s="87"/>
      <c r="M27" s="88" t="s">
        <v>52</v>
      </c>
      <c r="N27" s="85"/>
      <c r="O27" s="85"/>
      <c r="P27" s="85" t="s">
        <v>53</v>
      </c>
      <c r="Q27" s="85"/>
      <c r="R27" s="86"/>
    </row>
    <row r="28" spans="1:18" ht="15" hidden="1" customHeight="1">
      <c r="B28" s="4" t="s">
        <v>9</v>
      </c>
      <c r="C28" s="4" t="s">
        <v>10</v>
      </c>
      <c r="D28" s="4" t="s">
        <v>54</v>
      </c>
      <c r="E28" s="4" t="s">
        <v>9</v>
      </c>
      <c r="F28" s="4"/>
      <c r="G28" s="4" t="s">
        <v>10</v>
      </c>
      <c r="H28" s="4" t="s">
        <v>54</v>
      </c>
      <c r="I28" s="16" t="s">
        <v>10</v>
      </c>
      <c r="L28" s="17" t="s">
        <v>10</v>
      </c>
      <c r="M28" s="18" t="s">
        <v>48</v>
      </c>
      <c r="N28" s="4" t="s">
        <v>55</v>
      </c>
      <c r="O28" s="4" t="s">
        <v>56</v>
      </c>
      <c r="P28" s="4" t="s">
        <v>48</v>
      </c>
      <c r="Q28" s="4" t="s">
        <v>55</v>
      </c>
      <c r="R28" s="19" t="s">
        <v>56</v>
      </c>
    </row>
    <row r="29" spans="1:18" ht="15" hidden="1" customHeight="1">
      <c r="A29" s="1" t="s">
        <v>57</v>
      </c>
      <c r="B29" s="1">
        <f>[1]nemd!C17</f>
        <v>6</v>
      </c>
      <c r="C29" s="1">
        <f>[1]nemd!D17</f>
        <v>1</v>
      </c>
      <c r="D29" s="1">
        <f>[1]nemd!E17</f>
        <v>14</v>
      </c>
      <c r="E29" s="1">
        <f>[1]nemd!F17</f>
        <v>13</v>
      </c>
      <c r="G29" s="1">
        <f>[1]nemd!G17</f>
        <v>1</v>
      </c>
      <c r="H29" s="1">
        <f>[1]nemd!H17</f>
        <v>5</v>
      </c>
      <c r="I29" s="1">
        <f>[1]nemd!J17</f>
        <v>1</v>
      </c>
      <c r="L29" s="1">
        <f>[1]nemd!M17</f>
        <v>-1</v>
      </c>
      <c r="M29" s="1">
        <f>[1]nemd!N17</f>
        <v>0</v>
      </c>
      <c r="N29" s="1">
        <f>[1]nemd!O17</f>
        <v>0</v>
      </c>
      <c r="O29" s="1">
        <f>[1]nemd!P17</f>
        <v>0</v>
      </c>
      <c r="P29" s="1">
        <f>[1]nemd!Q17</f>
        <v>0</v>
      </c>
      <c r="Q29" s="1">
        <f>[1]nemd!R17</f>
        <v>0</v>
      </c>
      <c r="R29" s="1">
        <f>[1]nemd!S17</f>
        <v>0</v>
      </c>
    </row>
    <row r="30" spans="1:18" ht="15" hidden="1" customHeight="1"/>
    <row r="31" spans="1:18" ht="15" hidden="1" customHeight="1"/>
    <row r="32" spans="1:18" ht="15" hidden="1" customHeight="1"/>
    <row r="33" spans="1:11" ht="15" hidden="1" customHeight="1"/>
    <row r="34" spans="1:11" ht="14.25" hidden="1" customHeight="1"/>
    <row r="35" spans="1:11" ht="14.25" customHeight="1">
      <c r="A35" s="30" t="s">
        <v>104</v>
      </c>
      <c r="B35" s="30"/>
      <c r="C35" s="30"/>
      <c r="D35" s="30"/>
      <c r="E35" s="30"/>
      <c r="F35" s="30"/>
      <c r="G35" s="30"/>
      <c r="H35" s="30"/>
      <c r="I35" s="30"/>
    </row>
    <row r="36" spans="1:11" ht="32.25" customHeight="1">
      <c r="A36" s="31" t="s">
        <v>91</v>
      </c>
      <c r="B36" s="66" t="s">
        <v>110</v>
      </c>
      <c r="C36" s="32"/>
      <c r="D36" s="32"/>
      <c r="E36" s="32"/>
      <c r="F36" s="32"/>
      <c r="G36" s="32"/>
      <c r="H36" s="30"/>
      <c r="I36" s="30"/>
    </row>
    <row r="37" spans="1:11" ht="15" hidden="1" customHeight="1" thickBot="1">
      <c r="A37" s="31"/>
      <c r="B37" s="33"/>
      <c r="C37" s="33"/>
      <c r="D37" s="33"/>
      <c r="E37" s="33"/>
      <c r="F37" s="33"/>
      <c r="G37" s="33"/>
      <c r="H37" s="30"/>
      <c r="I37" s="30"/>
    </row>
    <row r="38" spans="1:11" ht="15" customHeight="1">
      <c r="A38" s="31"/>
      <c r="B38" s="33"/>
      <c r="C38" s="33"/>
      <c r="D38" s="33"/>
      <c r="E38" s="33"/>
      <c r="F38" s="33"/>
      <c r="G38" s="33"/>
      <c r="H38" s="30"/>
      <c r="I38" s="30"/>
    </row>
    <row r="39" spans="1:11" ht="15" customHeight="1">
      <c r="A39" s="34" t="s">
        <v>112</v>
      </c>
      <c r="B39" s="35"/>
      <c r="C39" s="35"/>
      <c r="D39" s="35"/>
      <c r="E39" s="36"/>
      <c r="F39" s="35"/>
      <c r="G39" s="35"/>
      <c r="H39" s="37"/>
      <c r="I39" s="37"/>
    </row>
    <row r="40" spans="1:11" ht="140.25" customHeight="1" thickBot="1">
      <c r="A40" s="38"/>
      <c r="B40" s="39" t="s">
        <v>92</v>
      </c>
      <c r="C40" s="39" t="s">
        <v>9</v>
      </c>
      <c r="D40" s="39" t="s">
        <v>23</v>
      </c>
      <c r="E40" s="39" t="s">
        <v>93</v>
      </c>
      <c r="F40" s="39" t="s">
        <v>94</v>
      </c>
      <c r="G40" s="40" t="s">
        <v>95</v>
      </c>
      <c r="H40" s="39" t="s">
        <v>96</v>
      </c>
      <c r="I40" s="39" t="s">
        <v>97</v>
      </c>
      <c r="J40" s="44" t="s">
        <v>99</v>
      </c>
      <c r="K40" s="45" t="s">
        <v>100</v>
      </c>
    </row>
    <row r="41" spans="1:11" ht="15" customHeight="1" thickTop="1" thickBot="1">
      <c r="A41" s="64">
        <v>0</v>
      </c>
      <c r="B41" s="65">
        <v>1</v>
      </c>
      <c r="C41" s="65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5">
        <v>8</v>
      </c>
      <c r="J41" s="65">
        <v>9</v>
      </c>
      <c r="K41" s="64">
        <v>10</v>
      </c>
    </row>
    <row r="42" spans="1:11" ht="15" customHeight="1" thickTop="1" thickBot="1">
      <c r="A42" s="38" t="s">
        <v>58</v>
      </c>
      <c r="B42" s="75">
        <v>16</v>
      </c>
      <c r="C42" s="73">
        <v>14</v>
      </c>
      <c r="D42" s="78">
        <f>B42-C42</f>
        <v>2</v>
      </c>
      <c r="E42" s="77"/>
      <c r="F42" s="74">
        <v>0</v>
      </c>
      <c r="G42" s="78">
        <f>SUM(B42,E42,F42)</f>
        <v>16</v>
      </c>
      <c r="H42" s="80"/>
      <c r="I42" s="82">
        <v>1</v>
      </c>
      <c r="J42" s="83"/>
      <c r="K42" s="78">
        <f>SUM(B42+J42)</f>
        <v>16</v>
      </c>
    </row>
    <row r="43" spans="1:11" ht="15" customHeight="1" thickTop="1" thickBot="1">
      <c r="A43" s="38" t="s">
        <v>59</v>
      </c>
      <c r="B43" s="76">
        <v>1</v>
      </c>
      <c r="C43" s="73">
        <v>2</v>
      </c>
      <c r="D43" s="78">
        <f>B43-C43</f>
        <v>-1</v>
      </c>
      <c r="E43" s="77"/>
      <c r="F43" s="74">
        <v>0</v>
      </c>
      <c r="G43" s="78">
        <f t="shared" ref="G43:G52" si="1">SUM(B43,E43,F43)</f>
        <v>1</v>
      </c>
      <c r="H43" s="80"/>
      <c r="I43" s="82"/>
      <c r="J43" s="83"/>
      <c r="K43" s="78">
        <f t="shared" ref="K43:K51" si="2">SUM(B43+J43)</f>
        <v>1</v>
      </c>
    </row>
    <row r="44" spans="1:11" ht="15" customHeight="1" thickTop="1" thickBot="1">
      <c r="A44" s="38" t="s">
        <v>60</v>
      </c>
      <c r="B44" s="75">
        <v>0</v>
      </c>
      <c r="C44" s="73">
        <v>0</v>
      </c>
      <c r="D44" s="78">
        <f t="shared" ref="D44:D52" si="3">B44-C44</f>
        <v>0</v>
      </c>
      <c r="E44" s="77">
        <v>0</v>
      </c>
      <c r="F44" s="74"/>
      <c r="G44" s="78">
        <f t="shared" si="1"/>
        <v>0</v>
      </c>
      <c r="H44" s="80"/>
      <c r="I44" s="82"/>
      <c r="J44" s="83"/>
      <c r="K44" s="78">
        <f t="shared" si="2"/>
        <v>0</v>
      </c>
    </row>
    <row r="45" spans="1:11" ht="15" customHeight="1" thickTop="1" thickBot="1">
      <c r="A45" s="38" t="s">
        <v>61</v>
      </c>
      <c r="B45" s="75">
        <v>45</v>
      </c>
      <c r="C45" s="73">
        <v>23</v>
      </c>
      <c r="D45" s="78">
        <f t="shared" si="3"/>
        <v>22</v>
      </c>
      <c r="E45" s="77"/>
      <c r="F45" s="74">
        <v>0</v>
      </c>
      <c r="G45" s="78">
        <f t="shared" si="1"/>
        <v>45</v>
      </c>
      <c r="H45" s="80"/>
      <c r="I45" s="82"/>
      <c r="J45" s="83"/>
      <c r="K45" s="78">
        <f t="shared" si="2"/>
        <v>45</v>
      </c>
    </row>
    <row r="46" spans="1:11" ht="15" customHeight="1" thickTop="1" thickBot="1">
      <c r="A46" s="38" t="s">
        <v>82</v>
      </c>
      <c r="B46" s="75">
        <v>1</v>
      </c>
      <c r="C46" s="73">
        <v>2</v>
      </c>
      <c r="D46" s="78">
        <f t="shared" si="3"/>
        <v>-1</v>
      </c>
      <c r="E46" s="77"/>
      <c r="F46" s="74">
        <v>0</v>
      </c>
      <c r="G46" s="78">
        <f t="shared" si="1"/>
        <v>1</v>
      </c>
      <c r="H46" s="80"/>
      <c r="I46" s="82"/>
      <c r="J46" s="83"/>
      <c r="K46" s="78">
        <f t="shared" si="2"/>
        <v>1</v>
      </c>
    </row>
    <row r="47" spans="1:11" ht="15" customHeight="1" thickTop="1" thickBot="1">
      <c r="A47" s="38" t="s">
        <v>83</v>
      </c>
      <c r="B47" s="75">
        <v>0</v>
      </c>
      <c r="C47" s="73">
        <v>0</v>
      </c>
      <c r="D47" s="78">
        <f t="shared" si="3"/>
        <v>0</v>
      </c>
      <c r="E47" s="77"/>
      <c r="F47" s="74">
        <v>0</v>
      </c>
      <c r="G47" s="78">
        <f t="shared" si="1"/>
        <v>0</v>
      </c>
      <c r="H47" s="80"/>
      <c r="I47" s="82"/>
      <c r="J47" s="83"/>
      <c r="K47" s="78">
        <f t="shared" si="2"/>
        <v>0</v>
      </c>
    </row>
    <row r="48" spans="1:11" ht="15" customHeight="1" thickTop="1" thickBot="1">
      <c r="A48" s="38" t="s">
        <v>62</v>
      </c>
      <c r="B48" s="75"/>
      <c r="C48" s="73"/>
      <c r="D48" s="78">
        <f t="shared" si="3"/>
        <v>0</v>
      </c>
      <c r="E48" s="77">
        <v>0</v>
      </c>
      <c r="F48" s="74"/>
      <c r="G48" s="78">
        <f t="shared" si="1"/>
        <v>0</v>
      </c>
      <c r="H48" s="80"/>
      <c r="I48" s="82"/>
      <c r="J48" s="83"/>
      <c r="K48" s="78">
        <f t="shared" si="2"/>
        <v>0</v>
      </c>
    </row>
    <row r="49" spans="1:11" ht="15" customHeight="1" thickTop="1" thickBot="1">
      <c r="A49" s="38" t="s">
        <v>63</v>
      </c>
      <c r="B49" s="75">
        <v>0</v>
      </c>
      <c r="C49" s="73">
        <v>0</v>
      </c>
      <c r="D49" s="78">
        <f t="shared" si="3"/>
        <v>0</v>
      </c>
      <c r="E49" s="77"/>
      <c r="F49" s="74">
        <v>0</v>
      </c>
      <c r="G49" s="78">
        <f t="shared" si="1"/>
        <v>0</v>
      </c>
      <c r="H49" s="80"/>
      <c r="I49" s="82"/>
      <c r="J49" s="83"/>
      <c r="K49" s="78">
        <f t="shared" si="2"/>
        <v>0</v>
      </c>
    </row>
    <row r="50" spans="1:11" ht="16.5" customHeight="1" thickTop="1" thickBot="1">
      <c r="A50" s="38" t="s">
        <v>64</v>
      </c>
      <c r="B50" s="75">
        <v>7</v>
      </c>
      <c r="C50" s="73">
        <v>3</v>
      </c>
      <c r="D50" s="78">
        <f t="shared" si="3"/>
        <v>4</v>
      </c>
      <c r="E50" s="77">
        <v>0</v>
      </c>
      <c r="F50" s="74">
        <v>0</v>
      </c>
      <c r="G50" s="78">
        <f t="shared" si="1"/>
        <v>7</v>
      </c>
      <c r="H50" s="80">
        <v>1</v>
      </c>
      <c r="I50" s="82"/>
      <c r="J50" s="83"/>
      <c r="K50" s="78">
        <f t="shared" si="2"/>
        <v>7</v>
      </c>
    </row>
    <row r="51" spans="1:11" ht="15" customHeight="1" thickTop="1" thickBot="1">
      <c r="A51" s="38" t="s">
        <v>65</v>
      </c>
      <c r="B51" s="75">
        <v>18</v>
      </c>
      <c r="C51" s="73">
        <v>7</v>
      </c>
      <c r="D51" s="78">
        <f t="shared" si="3"/>
        <v>11</v>
      </c>
      <c r="E51" s="77">
        <v>0</v>
      </c>
      <c r="F51" s="74">
        <v>0</v>
      </c>
      <c r="G51" s="78">
        <f t="shared" si="1"/>
        <v>18</v>
      </c>
      <c r="H51" s="80"/>
      <c r="I51" s="83"/>
      <c r="J51" s="83"/>
      <c r="K51" s="78">
        <f t="shared" si="2"/>
        <v>18</v>
      </c>
    </row>
    <row r="52" spans="1:11" ht="19.5" customHeight="1" thickTop="1" thickBot="1">
      <c r="A52" s="38" t="s">
        <v>66</v>
      </c>
      <c r="B52" s="75">
        <v>88</v>
      </c>
      <c r="C52" s="75">
        <f>SUM(C42:C51)</f>
        <v>51</v>
      </c>
      <c r="D52" s="78">
        <f t="shared" si="3"/>
        <v>37</v>
      </c>
      <c r="E52" s="77">
        <v>0</v>
      </c>
      <c r="F52" s="74">
        <v>0</v>
      </c>
      <c r="G52" s="78">
        <f t="shared" si="1"/>
        <v>88</v>
      </c>
      <c r="H52" s="81">
        <f>SUM(H42:H51)</f>
        <v>1</v>
      </c>
      <c r="I52" s="84">
        <f t="shared" ref="I52:J52" si="4">SUM(I42:I51)</f>
        <v>1</v>
      </c>
      <c r="J52" s="149">
        <f t="shared" si="4"/>
        <v>0</v>
      </c>
      <c r="K52" s="78">
        <f>SUM(K42:K51)</f>
        <v>88</v>
      </c>
    </row>
    <row r="53" spans="1:11" ht="19.5" customHeight="1" thickTop="1"/>
  </sheetData>
  <mergeCells count="50">
    <mergeCell ref="W3:W4"/>
    <mergeCell ref="N10:N11"/>
    <mergeCell ref="O3:O4"/>
    <mergeCell ref="B1:Q1"/>
    <mergeCell ref="R1:W1"/>
    <mergeCell ref="B2:C2"/>
    <mergeCell ref="D2:D4"/>
    <mergeCell ref="E2:E4"/>
    <mergeCell ref="G2:G4"/>
    <mergeCell ref="H2:K2"/>
    <mergeCell ref="L2:Q2"/>
    <mergeCell ref="R2:T2"/>
    <mergeCell ref="U2:W2"/>
    <mergeCell ref="B3:C3"/>
    <mergeCell ref="H3:I3"/>
    <mergeCell ref="L3:N3"/>
    <mergeCell ref="V3:V4"/>
    <mergeCell ref="B10:C10"/>
    <mergeCell ref="D10:G10"/>
    <mergeCell ref="H10:H11"/>
    <mergeCell ref="I10:J10"/>
    <mergeCell ref="K10:M10"/>
    <mergeCell ref="U3:U4"/>
    <mergeCell ref="P3:P4"/>
    <mergeCell ref="Q3:Q4"/>
    <mergeCell ref="R3:R4"/>
    <mergeCell ref="S3:S4"/>
    <mergeCell ref="T3:T4"/>
    <mergeCell ref="B9:H9"/>
    <mergeCell ref="I9:N9"/>
    <mergeCell ref="B15:K15"/>
    <mergeCell ref="L15:O15"/>
    <mergeCell ref="B16:F16"/>
    <mergeCell ref="G16:K16"/>
    <mergeCell ref="L16:L17"/>
    <mergeCell ref="M16:M17"/>
    <mergeCell ref="N16:N17"/>
    <mergeCell ref="O16:O17"/>
    <mergeCell ref="B20:B21"/>
    <mergeCell ref="C20:C21"/>
    <mergeCell ref="D20:I20"/>
    <mergeCell ref="L20:M20"/>
    <mergeCell ref="B26:I26"/>
    <mergeCell ref="M26:R26"/>
    <mergeCell ref="P27:R27"/>
    <mergeCell ref="B27:C27"/>
    <mergeCell ref="D27:G27"/>
    <mergeCell ref="H27:I27"/>
    <mergeCell ref="J27:L27"/>
    <mergeCell ref="M27:O27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view="pageBreakPreview" zoomScale="90" zoomScaleSheetLayoutView="90" workbookViewId="0">
      <selection activeCell="I19" sqref="I19"/>
    </sheetView>
  </sheetViews>
  <sheetFormatPr defaultColWidth="10.28515625" defaultRowHeight="12.75"/>
  <cols>
    <col min="1" max="1" width="6" style="20" customWidth="1"/>
    <col min="2" max="2" width="48.5703125" style="20" customWidth="1"/>
    <col min="3" max="3" width="13.140625" style="20" customWidth="1"/>
    <col min="4" max="4" width="12.5703125" style="20" customWidth="1"/>
    <col min="5" max="5" width="12.140625" style="20" customWidth="1"/>
    <col min="6" max="6" width="10.7109375" style="20" customWidth="1"/>
    <col min="7" max="16384" width="10.28515625" style="20"/>
  </cols>
  <sheetData>
    <row r="1" spans="1:6" s="46" customFormat="1" ht="45" customHeight="1">
      <c r="A1" s="48" t="s">
        <v>81</v>
      </c>
      <c r="B1" s="49"/>
    </row>
    <row r="2" spans="1:6" ht="33" customHeight="1">
      <c r="A2" s="147" t="s">
        <v>67</v>
      </c>
      <c r="B2" s="147"/>
      <c r="C2" s="148" t="s">
        <v>102</v>
      </c>
      <c r="D2" s="148"/>
      <c r="E2" s="148"/>
      <c r="F2" s="21"/>
    </row>
    <row r="3" spans="1:6" ht="53.25" customHeight="1">
      <c r="A3" s="147"/>
      <c r="B3" s="147"/>
      <c r="C3" s="54" t="s">
        <v>111</v>
      </c>
      <c r="D3" s="55" t="s">
        <v>113</v>
      </c>
      <c r="E3" s="55" t="s">
        <v>101</v>
      </c>
      <c r="F3" s="22"/>
    </row>
    <row r="4" spans="1:6" s="24" customFormat="1" ht="24.95" customHeight="1">
      <c r="A4" s="135" t="s">
        <v>68</v>
      </c>
      <c r="B4" s="136"/>
      <c r="C4" s="50">
        <v>1196</v>
      </c>
      <c r="D4" s="50">
        <v>595</v>
      </c>
      <c r="E4" s="51">
        <f t="shared" ref="E4:E28" si="0">SUM(D4/C4*100)</f>
        <v>49.749163879598662</v>
      </c>
      <c r="F4" s="23"/>
    </row>
    <row r="5" spans="1:6" ht="24.95" customHeight="1">
      <c r="A5" s="135" t="s">
        <v>69</v>
      </c>
      <c r="B5" s="136"/>
      <c r="C5" s="50"/>
      <c r="D5" s="50"/>
      <c r="E5" s="52" t="e">
        <f t="shared" si="0"/>
        <v>#DIV/0!</v>
      </c>
      <c r="F5" s="25"/>
    </row>
    <row r="6" spans="1:6" ht="24.95" customHeight="1">
      <c r="A6" s="135" t="s">
        <v>70</v>
      </c>
      <c r="B6" s="136"/>
      <c r="C6" s="50">
        <v>2247</v>
      </c>
      <c r="D6" s="50">
        <v>875</v>
      </c>
      <c r="E6" s="52">
        <f t="shared" si="0"/>
        <v>38.940809968847354</v>
      </c>
      <c r="F6" s="25"/>
    </row>
    <row r="7" spans="1:6" ht="24.95" customHeight="1">
      <c r="A7" s="135" t="s">
        <v>71</v>
      </c>
      <c r="B7" s="136"/>
      <c r="C7" s="50"/>
      <c r="D7" s="50"/>
      <c r="E7" s="52" t="e">
        <f t="shared" si="0"/>
        <v>#DIV/0!</v>
      </c>
      <c r="F7" s="25"/>
    </row>
    <row r="8" spans="1:6" ht="24.95" customHeight="1">
      <c r="A8" s="135" t="s">
        <v>72</v>
      </c>
      <c r="B8" s="136"/>
      <c r="C8" s="50">
        <v>5004</v>
      </c>
      <c r="D8" s="50">
        <v>3908</v>
      </c>
      <c r="E8" s="52">
        <f t="shared" si="0"/>
        <v>78.097521982414065</v>
      </c>
      <c r="F8" s="25"/>
    </row>
    <row r="9" spans="1:6" ht="24.95" customHeight="1">
      <c r="A9" s="135" t="s">
        <v>73</v>
      </c>
      <c r="B9" s="136"/>
      <c r="C9" s="50">
        <v>95332</v>
      </c>
      <c r="D9" s="50">
        <v>98608</v>
      </c>
      <c r="E9" s="52">
        <f t="shared" si="0"/>
        <v>103.4364116980657</v>
      </c>
      <c r="F9" s="25"/>
    </row>
    <row r="10" spans="1:6" ht="24.95" customHeight="1">
      <c r="A10" s="135" t="s">
        <v>74</v>
      </c>
      <c r="B10" s="136"/>
      <c r="C10" s="50"/>
      <c r="D10" s="50"/>
      <c r="E10" s="52" t="e">
        <f t="shared" si="0"/>
        <v>#DIV/0!</v>
      </c>
      <c r="F10" s="26"/>
    </row>
    <row r="11" spans="1:6" ht="24.95" customHeight="1">
      <c r="A11" s="135" t="s">
        <v>75</v>
      </c>
      <c r="B11" s="136"/>
      <c r="C11" s="50">
        <v>21230</v>
      </c>
      <c r="D11" s="50">
        <v>22552</v>
      </c>
      <c r="E11" s="52">
        <f t="shared" si="0"/>
        <v>106.22703721149318</v>
      </c>
      <c r="F11" s="25"/>
    </row>
    <row r="12" spans="1:6" ht="24.95" customHeight="1">
      <c r="A12" s="135" t="s">
        <v>84</v>
      </c>
      <c r="B12" s="136"/>
      <c r="C12" s="50">
        <v>19287</v>
      </c>
      <c r="D12" s="50">
        <v>18979</v>
      </c>
      <c r="E12" s="57">
        <f t="shared" si="0"/>
        <v>98.403069425001306</v>
      </c>
      <c r="F12" s="25"/>
    </row>
    <row r="13" spans="1:6" ht="24.95" customHeight="1">
      <c r="A13" s="135" t="s">
        <v>85</v>
      </c>
      <c r="B13" s="136"/>
      <c r="C13" s="50">
        <v>3311</v>
      </c>
      <c r="D13" s="56">
        <v>3727</v>
      </c>
      <c r="E13" s="59">
        <f t="shared" si="0"/>
        <v>112.56418000604047</v>
      </c>
      <c r="F13" s="25"/>
    </row>
    <row r="14" spans="1:6" ht="24.95" customHeight="1">
      <c r="A14" s="137" t="s">
        <v>76</v>
      </c>
      <c r="B14" s="138"/>
      <c r="C14" s="50">
        <v>66244</v>
      </c>
      <c r="D14" s="79">
        <v>59487</v>
      </c>
      <c r="E14" s="58">
        <f t="shared" si="0"/>
        <v>89.799830928084063</v>
      </c>
      <c r="F14" s="25"/>
    </row>
    <row r="15" spans="1:6" ht="24.95" customHeight="1">
      <c r="A15" s="139" t="s">
        <v>86</v>
      </c>
      <c r="B15" s="140"/>
      <c r="C15" s="50">
        <v>2300</v>
      </c>
      <c r="D15" s="50">
        <v>1729</v>
      </c>
      <c r="E15" s="52">
        <f t="shared" si="0"/>
        <v>75.173913043478251</v>
      </c>
      <c r="F15" s="25"/>
    </row>
    <row r="16" spans="1:6" ht="24.95" customHeight="1">
      <c r="A16" s="135" t="s">
        <v>77</v>
      </c>
      <c r="B16" s="136"/>
      <c r="C16" s="50"/>
      <c r="D16" s="50"/>
      <c r="E16" s="52" t="e">
        <f t="shared" si="0"/>
        <v>#DIV/0!</v>
      </c>
      <c r="F16" s="25"/>
    </row>
    <row r="17" spans="1:13" ht="24.95" customHeight="1">
      <c r="A17" s="143" t="s">
        <v>98</v>
      </c>
      <c r="B17" s="136"/>
      <c r="C17" s="50">
        <v>7760</v>
      </c>
      <c r="D17" s="50">
        <v>7919</v>
      </c>
      <c r="E17" s="52">
        <f t="shared" si="0"/>
        <v>102.04896907216494</v>
      </c>
      <c r="F17" s="25"/>
    </row>
    <row r="18" spans="1:13" ht="24.95" customHeight="1">
      <c r="A18" s="144" t="s">
        <v>78</v>
      </c>
      <c r="B18" s="60" t="s">
        <v>105</v>
      </c>
      <c r="C18" s="50">
        <v>4110</v>
      </c>
      <c r="D18" s="50">
        <v>6530</v>
      </c>
      <c r="E18" s="52">
        <f t="shared" si="0"/>
        <v>158.88077858880777</v>
      </c>
      <c r="F18" s="25"/>
    </row>
    <row r="19" spans="1:13" ht="24.95" customHeight="1">
      <c r="A19" s="145"/>
      <c r="B19" s="60" t="s">
        <v>106</v>
      </c>
      <c r="C19" s="50">
        <v>1194</v>
      </c>
      <c r="D19" s="50">
        <v>819</v>
      </c>
      <c r="E19" s="52">
        <f t="shared" si="0"/>
        <v>68.5929648241206</v>
      </c>
      <c r="F19" s="25"/>
      <c r="M19" s="20" t="s">
        <v>90</v>
      </c>
    </row>
    <row r="20" spans="1:13" ht="24.95" customHeight="1">
      <c r="A20" s="145"/>
      <c r="B20" s="60" t="s">
        <v>107</v>
      </c>
      <c r="C20" s="50"/>
      <c r="D20" s="50"/>
      <c r="E20" s="52" t="e">
        <f t="shared" si="0"/>
        <v>#DIV/0!</v>
      </c>
      <c r="F20" s="25"/>
    </row>
    <row r="21" spans="1:13" ht="24.95" customHeight="1">
      <c r="A21" s="145"/>
      <c r="B21" s="63" t="s">
        <v>109</v>
      </c>
      <c r="C21" s="50"/>
      <c r="D21" s="50"/>
      <c r="E21" s="52" t="e">
        <f t="shared" si="0"/>
        <v>#DIV/0!</v>
      </c>
      <c r="F21" s="25"/>
    </row>
    <row r="22" spans="1:13" ht="24.95" customHeight="1">
      <c r="A22" s="145"/>
      <c r="B22" s="60" t="s">
        <v>108</v>
      </c>
      <c r="C22" s="50"/>
      <c r="D22" s="50"/>
      <c r="E22" s="52" t="e">
        <f t="shared" si="0"/>
        <v>#DIV/0!</v>
      </c>
      <c r="F22" s="25"/>
    </row>
    <row r="23" spans="1:13" ht="24.95" customHeight="1">
      <c r="A23" s="145"/>
      <c r="B23" s="61" t="s">
        <v>79</v>
      </c>
      <c r="C23" s="50"/>
      <c r="D23" s="50"/>
      <c r="E23" s="52" t="e">
        <f t="shared" si="0"/>
        <v>#DIV/0!</v>
      </c>
      <c r="F23" s="25"/>
    </row>
    <row r="24" spans="1:13" ht="24.95" customHeight="1">
      <c r="A24" s="145"/>
      <c r="B24" s="60" t="s">
        <v>87</v>
      </c>
      <c r="C24" s="50"/>
      <c r="D24" s="50"/>
      <c r="E24" s="52" t="e">
        <f t="shared" si="0"/>
        <v>#DIV/0!</v>
      </c>
      <c r="F24" s="25"/>
    </row>
    <row r="25" spans="1:13" ht="24.95" customHeight="1">
      <c r="A25" s="145"/>
      <c r="B25" s="60" t="s">
        <v>80</v>
      </c>
      <c r="C25" s="69"/>
      <c r="D25" s="69"/>
      <c r="E25" s="52" t="e">
        <f t="shared" si="0"/>
        <v>#DIV/0!</v>
      </c>
      <c r="F25" s="25"/>
      <c r="M25" s="47"/>
    </row>
    <row r="26" spans="1:13" ht="24.95" customHeight="1">
      <c r="A26" s="145"/>
      <c r="B26" s="67" t="s">
        <v>89</v>
      </c>
      <c r="C26" s="71"/>
      <c r="D26" s="71"/>
      <c r="E26" s="68" t="e">
        <f t="shared" si="0"/>
        <v>#DIV/0!</v>
      </c>
      <c r="F26" s="25"/>
    </row>
    <row r="27" spans="1:13" ht="24.95" customHeight="1">
      <c r="A27" s="146"/>
      <c r="B27" s="62" t="s">
        <v>103</v>
      </c>
      <c r="C27" s="70"/>
      <c r="D27" s="70"/>
      <c r="E27" s="52" t="e">
        <f t="shared" si="0"/>
        <v>#DIV/0!</v>
      </c>
      <c r="F27" s="25"/>
    </row>
    <row r="28" spans="1:13" ht="28.5" customHeight="1">
      <c r="A28" s="141" t="s">
        <v>88</v>
      </c>
      <c r="B28" s="142"/>
      <c r="C28" s="72">
        <f>SUM(C4:C27)</f>
        <v>229215</v>
      </c>
      <c r="D28" s="72">
        <f>SUM(D4:D27)</f>
        <v>225728</v>
      </c>
      <c r="E28" s="53">
        <f t="shared" si="0"/>
        <v>98.478720851602205</v>
      </c>
      <c r="F28" s="27"/>
    </row>
    <row r="29" spans="1:13" ht="18" customHeight="1">
      <c r="C29" s="28"/>
      <c r="D29" s="28"/>
      <c r="E29" s="28"/>
    </row>
    <row r="30" spans="1:13" ht="18" customHeight="1">
      <c r="C30" s="29"/>
      <c r="D30" s="29"/>
    </row>
    <row r="31" spans="1:13" ht="18" customHeight="1"/>
    <row r="32" spans="1:13" ht="19.5" customHeight="1"/>
    <row r="33" ht="16.5" customHeight="1"/>
    <row r="34" ht="18" customHeight="1"/>
    <row r="35" ht="17.25" customHeight="1"/>
    <row r="36" ht="17.25" customHeight="1"/>
  </sheetData>
  <mergeCells count="18">
    <mergeCell ref="A4:B4"/>
    <mergeCell ref="A5:B5"/>
    <mergeCell ref="A2:B3"/>
    <mergeCell ref="C2:E2"/>
    <mergeCell ref="A12:B12"/>
    <mergeCell ref="A11:B11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28:B28"/>
    <mergeCell ref="A17:B17"/>
    <mergeCell ref="A18:A27"/>
  </mergeCells>
  <printOptions horizont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kadar</vt:lpstr>
      <vt:lpstr>zbirna</vt:lpstr>
      <vt:lpstr>zbirna!Print_Area</vt:lpstr>
    </vt:vector>
  </TitlesOfParts>
  <Company>GZZJZBGD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Lazic</dc:creator>
  <cp:lastModifiedBy>DRAGANA</cp:lastModifiedBy>
  <cp:lastPrinted>2023-11-07T10:39:39Z</cp:lastPrinted>
  <dcterms:created xsi:type="dcterms:W3CDTF">2014-07-30T11:01:37Z</dcterms:created>
  <dcterms:modified xsi:type="dcterms:W3CDTF">2024-02-20T11:20:50Z</dcterms:modified>
</cp:coreProperties>
</file>