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60" windowWidth="11295" windowHeight="5580" tabRatio="758"/>
  </bookViews>
  <sheets>
    <sheet name="Arkusz1" sheetId="1" r:id="rId1"/>
    <sheet name="Wykres - 1" sheetId="2" r:id="rId2"/>
    <sheet name="Wykres - 2" sheetId="4" r:id="rId3"/>
    <sheet name="Wykres - 3" sheetId="6" r:id="rId4"/>
    <sheet name="Wykres - 4" sheetId="8" r:id="rId5"/>
    <sheet name="Wykres - 5" sheetId="10" r:id="rId6"/>
    <sheet name="Wykres - 6" sheetId="12" r:id="rId7"/>
    <sheet name="Wykres - 7" sheetId="14" r:id="rId8"/>
    <sheet name="Wykres - 8" sheetId="16" r:id="rId9"/>
    <sheet name="Wykres - 9" sheetId="18" r:id="rId10"/>
    <sheet name="Wykres - 10" sheetId="20" r:id="rId11"/>
    <sheet name="Wykres - 11" sheetId="22" r:id="rId12"/>
    <sheet name="Wykres - 12" sheetId="24" r:id="rId13"/>
    <sheet name="Wykres - 13" sheetId="26" r:id="rId14"/>
    <sheet name="Wykres - 14" sheetId="28" r:id="rId15"/>
    <sheet name="Wykres - 15" sheetId="30" r:id="rId16"/>
    <sheet name="Wykres - 16" sheetId="32" r:id="rId17"/>
  </sheets>
  <calcPr calcId="124519"/>
</workbook>
</file>

<file path=xl/calcChain.xml><?xml version="1.0" encoding="utf-8"?>
<calcChain xmlns="http://schemas.openxmlformats.org/spreadsheetml/2006/main">
  <c r="M3" i="1"/>
  <c r="M4"/>
  <c r="M5"/>
  <c r="M6"/>
  <c r="M7"/>
  <c r="M8"/>
  <c r="M9"/>
  <c r="M10"/>
  <c r="M11"/>
  <c r="M12"/>
  <c r="M13"/>
  <c r="M14"/>
  <c r="M15"/>
  <c r="M16"/>
  <c r="M17"/>
  <c r="M2"/>
  <c r="C36"/>
  <c r="D36" s="1"/>
  <c r="C33"/>
  <c r="D33" s="1"/>
  <c r="C30"/>
  <c r="D30" s="1"/>
</calcChain>
</file>

<file path=xl/sharedStrings.xml><?xml version="1.0" encoding="utf-8"?>
<sst xmlns="http://schemas.openxmlformats.org/spreadsheetml/2006/main" count="48" uniqueCount="48">
  <si>
    <t>Napięcie w dniu odbioru</t>
  </si>
  <si>
    <t>Data Testu</t>
  </si>
  <si>
    <t>Napięcie po 12h</t>
  </si>
  <si>
    <t>Numer</t>
  </si>
  <si>
    <t>Średnia Pojemność</t>
  </si>
  <si>
    <t>Impedancja (IR)</t>
  </si>
  <si>
    <t>Różnica mO</t>
  </si>
  <si>
    <t>Średnia mO</t>
  </si>
  <si>
    <t>Różnica mV</t>
  </si>
  <si>
    <t>Średnia V</t>
  </si>
  <si>
    <t>Napięcie (Odbiór)</t>
  </si>
  <si>
    <t>Spadek (4 tygodnie)</t>
  </si>
  <si>
    <t>Napięcie po 4 tyg.</t>
  </si>
  <si>
    <t xml:space="preserve">Upływność Ah </t>
  </si>
  <si>
    <t>Upływność % ( ≤3%/M)</t>
  </si>
  <si>
    <t>Średnia Ah</t>
  </si>
  <si>
    <t>Największa Pojemność Ah</t>
  </si>
  <si>
    <t>Najmniejsza Pojemność Ah</t>
  </si>
  <si>
    <t>Największa Impedancja mO</t>
  </si>
  <si>
    <t>Najmniejsza Impedancja mO</t>
  </si>
  <si>
    <t>Największe Napiecie w Dniu Odbioru V</t>
  </si>
  <si>
    <t>Najmniejsze Napiecie w Dniu Odbioru V</t>
  </si>
  <si>
    <t>Największa Upływnosć Ah</t>
  </si>
  <si>
    <t>Średnia Upływność Ah</t>
  </si>
  <si>
    <t>Napięcie Min</t>
  </si>
  <si>
    <t>Napięcie Max</t>
  </si>
  <si>
    <t>Pojemność 3.65V do 2.5V</t>
  </si>
  <si>
    <t>Impedancja (≤0.25mΩ)</t>
  </si>
  <si>
    <t>Waga (5.42±0.3kg)</t>
  </si>
  <si>
    <t>Pojemność od 2.5V do 3.3V</t>
  </si>
  <si>
    <t>QR CODE + Wykres</t>
  </si>
  <si>
    <t>Wykres Cell 1</t>
  </si>
  <si>
    <t>Wykres Cell 2</t>
  </si>
  <si>
    <t>Wykres Cell 3</t>
  </si>
  <si>
    <t>Średnia Wh</t>
  </si>
  <si>
    <t>Wykres Cell 4</t>
  </si>
  <si>
    <t>Wykres Cell 5</t>
  </si>
  <si>
    <t>Wykres Cell 6</t>
  </si>
  <si>
    <t>Wykres Cell 7</t>
  </si>
  <si>
    <t>Wykres Cell 8</t>
  </si>
  <si>
    <t>Wykres Cell 9</t>
  </si>
  <si>
    <t>Wykres Cell 10</t>
  </si>
  <si>
    <t>Wykres Cell 11</t>
  </si>
  <si>
    <t>Wykres Cell 12</t>
  </si>
  <si>
    <t>Wykres Cell 13</t>
  </si>
  <si>
    <t>Wykres Cell 14</t>
  </si>
  <si>
    <t>Wykres Cell 15</t>
  </si>
  <si>
    <t>Wykres Cell 16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</si>
</sst>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"/>
  </numFmts>
  <fonts count="11">
    <font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2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4"/>
      <color theme="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14" fontId="1" fillId="9" borderId="26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9" borderId="27" xfId="0" applyNumberFormat="1" applyFont="1" applyFill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3" fillId="4" borderId="31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0" fontId="1" fillId="10" borderId="14" xfId="0" applyFont="1" applyFill="1" applyBorder="1" applyAlignment="1">
      <alignment horizontal="center"/>
    </xf>
    <xf numFmtId="0" fontId="1" fillId="10" borderId="10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0" borderId="32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2" fontId="1" fillId="10" borderId="15" xfId="0" applyNumberFormat="1" applyFont="1" applyFill="1" applyBorder="1" applyAlignment="1">
      <alignment horizontal="center"/>
    </xf>
    <xf numFmtId="2" fontId="1" fillId="10" borderId="11" xfId="0" applyNumberFormat="1" applyFont="1" applyFill="1" applyBorder="1" applyAlignment="1">
      <alignment horizontal="center"/>
    </xf>
    <xf numFmtId="164" fontId="8" fillId="6" borderId="10" xfId="0" applyNumberFormat="1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2" fontId="8" fillId="2" borderId="11" xfId="0" applyNumberFormat="1" applyFont="1" applyFill="1" applyBorder="1" applyAlignment="1">
      <alignment horizontal="center"/>
    </xf>
    <xf numFmtId="0" fontId="8" fillId="6" borderId="9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6" fillId="8" borderId="14" xfId="1" applyFill="1" applyBorder="1" applyAlignment="1" applyProtection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10" fillId="2" borderId="38" xfId="1" applyFont="1" applyFill="1" applyBorder="1" applyAlignment="1" applyProtection="1">
      <alignment horizontal="center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2" fontId="8" fillId="6" borderId="8" xfId="0" applyNumberFormat="1" applyFont="1" applyFill="1" applyBorder="1" applyAlignment="1">
      <alignment horizontal="center"/>
    </xf>
    <xf numFmtId="2" fontId="8" fillId="7" borderId="12" xfId="0" applyNumberFormat="1" applyFont="1" applyFill="1" applyBorder="1" applyAlignment="1">
      <alignment horizontal="center"/>
    </xf>
    <xf numFmtId="164" fontId="8" fillId="7" borderId="11" xfId="0" applyNumberFormat="1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5" borderId="42" xfId="0" applyFont="1" applyFill="1" applyBorder="1" applyAlignment="1">
      <alignment horizontal="center"/>
    </xf>
    <xf numFmtId="0" fontId="1" fillId="5" borderId="43" xfId="0" applyFont="1" applyFill="1" applyBorder="1" applyAlignment="1">
      <alignment horizontal="center"/>
    </xf>
    <xf numFmtId="0" fontId="1" fillId="5" borderId="23" xfId="0" applyFont="1" applyFill="1" applyBorder="1" applyAlignment="1">
      <alignment horizontal="center"/>
    </xf>
    <xf numFmtId="165" fontId="1" fillId="5" borderId="44" xfId="0" applyNumberFormat="1" applyFont="1" applyFill="1" applyBorder="1" applyAlignment="1">
      <alignment horizontal="center"/>
    </xf>
    <xf numFmtId="165" fontId="1" fillId="5" borderId="45" xfId="0" applyNumberFormat="1" applyFont="1" applyFill="1" applyBorder="1" applyAlignment="1">
      <alignment horizontal="center"/>
    </xf>
    <xf numFmtId="165" fontId="8" fillId="6" borderId="10" xfId="0" applyNumberFormat="1" applyFont="1" applyFill="1" applyBorder="1" applyAlignment="1">
      <alignment horizontal="center"/>
    </xf>
    <xf numFmtId="166" fontId="8" fillId="7" borderId="11" xfId="0" applyNumberFormat="1" applyFont="1" applyFill="1" applyBorder="1" applyAlignment="1">
      <alignment horizontal="center"/>
    </xf>
    <xf numFmtId="0" fontId="6" fillId="8" borderId="10" xfId="1" applyFill="1" applyBorder="1" applyAlignment="1" applyProtection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9525</xdr:rowOff>
    </xdr:from>
    <xdr:to>
      <xdr:col>29</xdr:col>
      <xdr:colOff>13225</xdr:colOff>
      <xdr:row>48</xdr:row>
      <xdr:rowOff>56025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1748207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19050</xdr:colOff>
      <xdr:row>1</xdr:row>
      <xdr:rowOff>19049</xdr:rowOff>
    </xdr:from>
    <xdr:to>
      <xdr:col>37</xdr:col>
      <xdr:colOff>90946</xdr:colOff>
      <xdr:row>48</xdr:row>
      <xdr:rowOff>65549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16650" y="209549"/>
          <a:ext cx="372949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40</xdr:col>
      <xdr:colOff>123825</xdr:colOff>
      <xdr:row>0</xdr:row>
      <xdr:rowOff>180975</xdr:rowOff>
    </xdr:from>
    <xdr:to>
      <xdr:col>47</xdr:col>
      <xdr:colOff>10471</xdr:colOff>
      <xdr:row>48</xdr:row>
      <xdr:rowOff>36975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507825" y="1809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0</xdr:rowOff>
    </xdr:from>
    <xdr:to>
      <xdr:col>29</xdr:col>
      <xdr:colOff>489150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1" y="190500"/>
          <a:ext cx="1753889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38099</xdr:colOff>
      <xdr:row>1</xdr:row>
      <xdr:rowOff>9524</xdr:rowOff>
    </xdr:from>
    <xdr:to>
      <xdr:col>37</xdr:col>
      <xdr:colOff>260035</xdr:colOff>
      <xdr:row>48</xdr:row>
      <xdr:rowOff>56024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35699" y="200024"/>
          <a:ext cx="387953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371475</xdr:colOff>
      <xdr:row>1</xdr:row>
      <xdr:rowOff>0</xdr:rowOff>
    </xdr:from>
    <xdr:to>
      <xdr:col>45</xdr:col>
      <xdr:colOff>258121</xdr:colOff>
      <xdr:row>48</xdr:row>
      <xdr:rowOff>46500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536275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104775</xdr:rowOff>
    </xdr:from>
    <xdr:to>
      <xdr:col>29</xdr:col>
      <xdr:colOff>273289</xdr:colOff>
      <xdr:row>47</xdr:row>
      <xdr:rowOff>151275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" y="104775"/>
          <a:ext cx="1738018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47625</xdr:colOff>
      <xdr:row>0</xdr:row>
      <xdr:rowOff>142875</xdr:rowOff>
    </xdr:from>
    <xdr:to>
      <xdr:col>37</xdr:col>
      <xdr:colOff>182882</xdr:colOff>
      <xdr:row>47</xdr:row>
      <xdr:rowOff>189375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45225" y="142875"/>
          <a:ext cx="379285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0</xdr:colOff>
      <xdr:row>0</xdr:row>
      <xdr:rowOff>161925</xdr:rowOff>
    </xdr:from>
    <xdr:to>
      <xdr:col>45</xdr:col>
      <xdr:colOff>496246</xdr:colOff>
      <xdr:row>48</xdr:row>
      <xdr:rowOff>17925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774400" y="1619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85725</xdr:rowOff>
    </xdr:from>
    <xdr:to>
      <xdr:col>29</xdr:col>
      <xdr:colOff>531611</xdr:colOff>
      <xdr:row>48</xdr:row>
      <xdr:rowOff>132225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8175" y="276225"/>
          <a:ext cx="1757183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</xdr:colOff>
      <xdr:row>1</xdr:row>
      <xdr:rowOff>19050</xdr:rowOff>
    </xdr:from>
    <xdr:to>
      <xdr:col>37</xdr:col>
      <xdr:colOff>205950</xdr:colOff>
      <xdr:row>48</xdr:row>
      <xdr:rowOff>65550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64275" y="209550"/>
          <a:ext cx="379687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238125</xdr:colOff>
      <xdr:row>1</xdr:row>
      <xdr:rowOff>28575</xdr:rowOff>
    </xdr:from>
    <xdr:to>
      <xdr:col>45</xdr:col>
      <xdr:colOff>124771</xdr:colOff>
      <xdr:row>48</xdr:row>
      <xdr:rowOff>75075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402925" y="2190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514351</xdr:colOff>
      <xdr:row>0</xdr:row>
      <xdr:rowOff>161925</xdr:rowOff>
    </xdr:from>
    <xdr:to>
      <xdr:col>29</xdr:col>
      <xdr:colOff>356864</xdr:colOff>
      <xdr:row>48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4351" y="161925"/>
          <a:ext cx="1752091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19050</xdr:colOff>
      <xdr:row>0</xdr:row>
      <xdr:rowOff>171450</xdr:rowOff>
    </xdr:from>
    <xdr:to>
      <xdr:col>37</xdr:col>
      <xdr:colOff>150243</xdr:colOff>
      <xdr:row>48</xdr:row>
      <xdr:rowOff>27450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16650" y="171450"/>
          <a:ext cx="378879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104775</xdr:colOff>
      <xdr:row>0</xdr:row>
      <xdr:rowOff>171450</xdr:rowOff>
    </xdr:from>
    <xdr:to>
      <xdr:col>44</xdr:col>
      <xdr:colOff>601021</xdr:colOff>
      <xdr:row>48</xdr:row>
      <xdr:rowOff>27450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269575" y="1714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29</xdr:col>
      <xdr:colOff>217678</xdr:colOff>
      <xdr:row>47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" y="57150"/>
          <a:ext cx="1732457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409575</xdr:colOff>
      <xdr:row>0</xdr:row>
      <xdr:rowOff>161924</xdr:rowOff>
    </xdr:from>
    <xdr:to>
      <xdr:col>37</xdr:col>
      <xdr:colOff>23706</xdr:colOff>
      <xdr:row>48</xdr:row>
      <xdr:rowOff>17924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697575" y="161924"/>
          <a:ext cx="388133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85725</xdr:colOff>
      <xdr:row>1</xdr:row>
      <xdr:rowOff>0</xdr:rowOff>
    </xdr:from>
    <xdr:to>
      <xdr:col>44</xdr:col>
      <xdr:colOff>581971</xdr:colOff>
      <xdr:row>48</xdr:row>
      <xdr:rowOff>46500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250525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28575</xdr:rowOff>
    </xdr:from>
    <xdr:to>
      <xdr:col>29</xdr:col>
      <xdr:colOff>422120</xdr:colOff>
      <xdr:row>48</xdr:row>
      <xdr:rowOff>75075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" y="219075"/>
          <a:ext cx="1752902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600075</xdr:colOff>
      <xdr:row>0</xdr:row>
      <xdr:rowOff>161925</xdr:rowOff>
    </xdr:from>
    <xdr:to>
      <xdr:col>37</xdr:col>
      <xdr:colOff>208598</xdr:colOff>
      <xdr:row>48</xdr:row>
      <xdr:rowOff>17925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88075" y="161925"/>
          <a:ext cx="387572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390525</xdr:colOff>
      <xdr:row>1</xdr:row>
      <xdr:rowOff>0</xdr:rowOff>
    </xdr:from>
    <xdr:to>
      <xdr:col>45</xdr:col>
      <xdr:colOff>277171</xdr:colOff>
      <xdr:row>48</xdr:row>
      <xdr:rowOff>46500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555325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47625</xdr:rowOff>
    </xdr:from>
    <xdr:to>
      <xdr:col>29</xdr:col>
      <xdr:colOff>276435</xdr:colOff>
      <xdr:row>47</xdr:row>
      <xdr:rowOff>94125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0" y="47625"/>
          <a:ext cx="1749763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600075</xdr:colOff>
      <xdr:row>0</xdr:row>
      <xdr:rowOff>161925</xdr:rowOff>
    </xdr:from>
    <xdr:to>
      <xdr:col>37</xdr:col>
      <xdr:colOff>253928</xdr:colOff>
      <xdr:row>48</xdr:row>
      <xdr:rowOff>17925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88075" y="161925"/>
          <a:ext cx="392105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66675</xdr:colOff>
      <xdr:row>1</xdr:row>
      <xdr:rowOff>0</xdr:rowOff>
    </xdr:from>
    <xdr:to>
      <xdr:col>45</xdr:col>
      <xdr:colOff>459075</xdr:colOff>
      <xdr:row>48</xdr:row>
      <xdr:rowOff>46500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41075" y="190500"/>
          <a:ext cx="405000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9525</xdr:rowOff>
    </xdr:from>
    <xdr:to>
      <xdr:col>28</xdr:col>
      <xdr:colOff>607855</xdr:colOff>
      <xdr:row>48</xdr:row>
      <xdr:rowOff>56025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200025"/>
          <a:ext cx="1746710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66674</xdr:colOff>
      <xdr:row>1</xdr:row>
      <xdr:rowOff>28574</xdr:rowOff>
    </xdr:from>
    <xdr:to>
      <xdr:col>36</xdr:col>
      <xdr:colOff>114956</xdr:colOff>
      <xdr:row>48</xdr:row>
      <xdr:rowOff>75074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54674" y="219074"/>
          <a:ext cx="3705882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171450</xdr:colOff>
      <xdr:row>1</xdr:row>
      <xdr:rowOff>57150</xdr:rowOff>
    </xdr:from>
    <xdr:to>
      <xdr:col>45</xdr:col>
      <xdr:colOff>58096</xdr:colOff>
      <xdr:row>48</xdr:row>
      <xdr:rowOff>103650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336250" y="2476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161925</xdr:rowOff>
    </xdr:from>
    <xdr:to>
      <xdr:col>29</xdr:col>
      <xdr:colOff>366214</xdr:colOff>
      <xdr:row>49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8150" y="352425"/>
          <a:ext cx="1760646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</xdr:colOff>
      <xdr:row>1</xdr:row>
      <xdr:rowOff>161925</xdr:rowOff>
    </xdr:from>
    <xdr:to>
      <xdr:col>37</xdr:col>
      <xdr:colOff>139844</xdr:colOff>
      <xdr:row>49</xdr:row>
      <xdr:rowOff>17925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64275" y="352425"/>
          <a:ext cx="373076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209550</xdr:colOff>
      <xdr:row>1</xdr:row>
      <xdr:rowOff>161925</xdr:rowOff>
    </xdr:from>
    <xdr:to>
      <xdr:col>46</xdr:col>
      <xdr:colOff>96196</xdr:colOff>
      <xdr:row>49</xdr:row>
      <xdr:rowOff>17925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983950" y="3524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57150</xdr:rowOff>
    </xdr:from>
    <xdr:to>
      <xdr:col>29</xdr:col>
      <xdr:colOff>214155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775" y="247650"/>
          <a:ext cx="1740678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37</xdr:col>
      <xdr:colOff>166099</xdr:colOff>
      <xdr:row>48</xdr:row>
      <xdr:rowOff>113175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97600" y="257175"/>
          <a:ext cx="382369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0</xdr:colOff>
      <xdr:row>1</xdr:row>
      <xdr:rowOff>9525</xdr:rowOff>
    </xdr:from>
    <xdr:to>
      <xdr:col>45</xdr:col>
      <xdr:colOff>496246</xdr:colOff>
      <xdr:row>48</xdr:row>
      <xdr:rowOff>56025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774400" y="2000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38100</xdr:rowOff>
    </xdr:from>
    <xdr:to>
      <xdr:col>29</xdr:col>
      <xdr:colOff>335704</xdr:colOff>
      <xdr:row>48</xdr:row>
      <xdr:rowOff>84600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228600"/>
          <a:ext cx="17680729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542925</xdr:colOff>
      <xdr:row>1</xdr:row>
      <xdr:rowOff>123825</xdr:rowOff>
    </xdr:from>
    <xdr:to>
      <xdr:col>36</xdr:col>
      <xdr:colOff>604978</xdr:colOff>
      <xdr:row>48</xdr:row>
      <xdr:rowOff>170325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30925" y="314325"/>
          <a:ext cx="371965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581025</xdr:colOff>
      <xdr:row>1</xdr:row>
      <xdr:rowOff>76200</xdr:rowOff>
    </xdr:from>
    <xdr:to>
      <xdr:col>45</xdr:col>
      <xdr:colOff>467671</xdr:colOff>
      <xdr:row>48</xdr:row>
      <xdr:rowOff>122700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745825" y="2667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76200</xdr:rowOff>
    </xdr:from>
    <xdr:to>
      <xdr:col>29</xdr:col>
      <xdr:colOff>481657</xdr:colOff>
      <xdr:row>48</xdr:row>
      <xdr:rowOff>122700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266700"/>
          <a:ext cx="1751235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0</xdr:row>
      <xdr:rowOff>180974</xdr:rowOff>
    </xdr:from>
    <xdr:to>
      <xdr:col>37</xdr:col>
      <xdr:colOff>168363</xdr:colOff>
      <xdr:row>48</xdr:row>
      <xdr:rowOff>36974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97600" y="180974"/>
          <a:ext cx="382596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200025</xdr:colOff>
      <xdr:row>1</xdr:row>
      <xdr:rowOff>47625</xdr:rowOff>
    </xdr:from>
    <xdr:to>
      <xdr:col>46</xdr:col>
      <xdr:colOff>86671</xdr:colOff>
      <xdr:row>48</xdr:row>
      <xdr:rowOff>94125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974425" y="2381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47625</xdr:rowOff>
    </xdr:from>
    <xdr:to>
      <xdr:col>29</xdr:col>
      <xdr:colOff>384915</xdr:colOff>
      <xdr:row>48</xdr:row>
      <xdr:rowOff>94125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" y="238125"/>
          <a:ext cx="1752991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85725</xdr:colOff>
      <xdr:row>1</xdr:row>
      <xdr:rowOff>57150</xdr:rowOff>
    </xdr:from>
    <xdr:to>
      <xdr:col>37</xdr:col>
      <xdr:colOff>290842</xdr:colOff>
      <xdr:row>48</xdr:row>
      <xdr:rowOff>103650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83325" y="247650"/>
          <a:ext cx="386271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104775</xdr:colOff>
      <xdr:row>1</xdr:row>
      <xdr:rowOff>28575</xdr:rowOff>
    </xdr:from>
    <xdr:to>
      <xdr:col>45</xdr:col>
      <xdr:colOff>601021</xdr:colOff>
      <xdr:row>48</xdr:row>
      <xdr:rowOff>75075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879175" y="2190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171450</xdr:rowOff>
    </xdr:from>
    <xdr:to>
      <xdr:col>28</xdr:col>
      <xdr:colOff>601134</xdr:colOff>
      <xdr:row>48</xdr:row>
      <xdr:rowOff>27450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" y="171450"/>
          <a:ext cx="1711748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1</xdr:colOff>
      <xdr:row>1</xdr:row>
      <xdr:rowOff>19049</xdr:rowOff>
    </xdr:from>
    <xdr:to>
      <xdr:col>36</xdr:col>
      <xdr:colOff>50986</xdr:colOff>
      <xdr:row>29</xdr:row>
      <xdr:rowOff>85049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88001" y="209549"/>
          <a:ext cx="3708585" cy="54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38100</xdr:colOff>
      <xdr:row>1</xdr:row>
      <xdr:rowOff>19050</xdr:rowOff>
    </xdr:from>
    <xdr:to>
      <xdr:col>44</xdr:col>
      <xdr:colOff>430500</xdr:colOff>
      <xdr:row>48</xdr:row>
      <xdr:rowOff>65550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202900" y="209550"/>
          <a:ext cx="405000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152400</xdr:colOff>
      <xdr:row>31</xdr:row>
      <xdr:rowOff>76200</xdr:rowOff>
    </xdr:from>
    <xdr:to>
      <xdr:col>37</xdr:col>
      <xdr:colOff>38100</xdr:colOff>
      <xdr:row>34</xdr:row>
      <xdr:rowOff>104775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7830800" y="5981700"/>
          <a:ext cx="4762500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19050</xdr:rowOff>
    </xdr:from>
    <xdr:to>
      <xdr:col>28</xdr:col>
      <xdr:colOff>484378</xdr:colOff>
      <xdr:row>48</xdr:row>
      <xdr:rowOff>65550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209550"/>
          <a:ext cx="1732457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590549</xdr:colOff>
      <xdr:row>1</xdr:row>
      <xdr:rowOff>38099</xdr:rowOff>
    </xdr:from>
    <xdr:to>
      <xdr:col>36</xdr:col>
      <xdr:colOff>260021</xdr:colOff>
      <xdr:row>48</xdr:row>
      <xdr:rowOff>84599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68949" y="228599"/>
          <a:ext cx="3936672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38</xdr:col>
      <xdr:colOff>76200</xdr:colOff>
      <xdr:row>1</xdr:row>
      <xdr:rowOff>28575</xdr:rowOff>
    </xdr:from>
    <xdr:to>
      <xdr:col>44</xdr:col>
      <xdr:colOff>468600</xdr:colOff>
      <xdr:row>48</xdr:row>
      <xdr:rowOff>75075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241000" y="219075"/>
          <a:ext cx="405000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0"/>
  <sheetViews>
    <sheetView tabSelected="1" workbookViewId="0">
      <selection activeCell="L25" sqref="L25"/>
    </sheetView>
  </sheetViews>
  <sheetFormatPr defaultRowHeight="15"/>
  <cols>
    <col min="1" max="1" width="14.140625" style="1" customWidth="1"/>
    <col min="2" max="2" width="42.5703125" style="1" customWidth="1"/>
    <col min="3" max="3" width="38.28515625" style="1" customWidth="1"/>
    <col min="4" max="4" width="30.42578125" style="1" customWidth="1"/>
    <col min="5" max="5" width="6.85546875" style="7" customWidth="1"/>
    <col min="6" max="6" width="19.28515625" style="1" customWidth="1"/>
    <col min="7" max="7" width="45.85546875" style="1" customWidth="1"/>
    <col min="8" max="8" width="47.42578125" style="1" customWidth="1"/>
    <col min="9" max="9" width="28.140625" style="1" customWidth="1"/>
    <col min="10" max="10" width="7.7109375" style="1" customWidth="1"/>
    <col min="11" max="11" width="31.7109375" style="1" customWidth="1"/>
    <col min="12" max="12" width="24.85546875" style="1" customWidth="1"/>
    <col min="13" max="13" width="39.7109375" style="8" customWidth="1"/>
    <col min="14" max="14" width="7.28515625" style="1" customWidth="1"/>
    <col min="15" max="15" width="44.7109375" style="1" customWidth="1"/>
    <col min="16" max="16" width="7.5703125" style="1" customWidth="1"/>
    <col min="17" max="17" width="24.140625" style="1" customWidth="1"/>
    <col min="18" max="16384" width="9.140625" style="1"/>
  </cols>
  <sheetData>
    <row r="1" spans="1:54" s="4" customFormat="1" ht="29.25" customHeight="1" thickBot="1">
      <c r="A1" s="38" t="s">
        <v>3</v>
      </c>
      <c r="B1" s="39" t="s">
        <v>0</v>
      </c>
      <c r="C1" s="39" t="s">
        <v>27</v>
      </c>
      <c r="D1" s="37" t="s">
        <v>28</v>
      </c>
      <c r="E1" s="24"/>
      <c r="F1" s="22" t="s">
        <v>1</v>
      </c>
      <c r="G1" s="19" t="s">
        <v>26</v>
      </c>
      <c r="H1" s="19" t="s">
        <v>29</v>
      </c>
      <c r="I1" s="21" t="s">
        <v>2</v>
      </c>
      <c r="J1" s="44"/>
      <c r="K1" s="18" t="s">
        <v>12</v>
      </c>
      <c r="L1" s="19" t="s">
        <v>13</v>
      </c>
      <c r="M1" s="20" t="s">
        <v>14</v>
      </c>
      <c r="N1" s="45"/>
      <c r="O1" s="18" t="s">
        <v>30</v>
      </c>
      <c r="P1" s="57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</row>
    <row r="2" spans="1:54" ht="18.75">
      <c r="A2" s="64">
        <v>1</v>
      </c>
      <c r="B2" s="67">
        <v>3.2970000000000002</v>
      </c>
      <c r="C2" s="5">
        <v>0.22</v>
      </c>
      <c r="D2" s="68">
        <v>5.5</v>
      </c>
      <c r="E2" s="23">
        <v>1</v>
      </c>
      <c r="F2" s="29">
        <v>45365</v>
      </c>
      <c r="G2" s="30">
        <v>288.2</v>
      </c>
      <c r="H2" s="30">
        <v>61.5</v>
      </c>
      <c r="I2" s="33">
        <v>3.3010000000000002</v>
      </c>
      <c r="J2" s="23">
        <v>1</v>
      </c>
      <c r="K2" s="40"/>
      <c r="L2" s="42"/>
      <c r="M2" s="46">
        <f>L2/H2*100</f>
        <v>0</v>
      </c>
      <c r="N2" s="36"/>
      <c r="O2" s="54" t="s">
        <v>31</v>
      </c>
      <c r="P2" s="58"/>
      <c r="Q2" s="1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8.75">
      <c r="A3" s="65">
        <v>2</v>
      </c>
      <c r="B3" s="67">
        <v>3.2970000000000002</v>
      </c>
      <c r="C3" s="5">
        <v>0.22</v>
      </c>
      <c r="D3" s="69">
        <v>5.5</v>
      </c>
      <c r="E3" s="23">
        <v>2</v>
      </c>
      <c r="F3" s="29">
        <v>45366</v>
      </c>
      <c r="G3" s="30">
        <v>288.60000000000002</v>
      </c>
      <c r="H3" s="30">
        <v>62.98</v>
      </c>
      <c r="I3" s="33">
        <v>3.3010000000000002</v>
      </c>
      <c r="J3" s="23">
        <v>2</v>
      </c>
      <c r="K3" s="40"/>
      <c r="L3" s="42"/>
      <c r="M3" s="46">
        <f t="shared" ref="M3:M17" si="0">L3/H3*100</f>
        <v>0</v>
      </c>
      <c r="N3" s="36"/>
      <c r="O3" s="54" t="s">
        <v>32</v>
      </c>
      <c r="P3" s="58"/>
      <c r="Q3" s="10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8.75">
      <c r="A4" s="65">
        <v>3</v>
      </c>
      <c r="B4" s="67">
        <v>3.2970000000000002</v>
      </c>
      <c r="C4" s="5">
        <v>0.22</v>
      </c>
      <c r="D4" s="69">
        <v>5.5</v>
      </c>
      <c r="E4" s="23">
        <v>3</v>
      </c>
      <c r="F4" s="29">
        <v>45367</v>
      </c>
      <c r="G4" s="30">
        <v>291.2</v>
      </c>
      <c r="H4" s="30">
        <v>63.16</v>
      </c>
      <c r="I4" s="33">
        <v>3.302</v>
      </c>
      <c r="J4" s="23">
        <v>3</v>
      </c>
      <c r="K4" s="40"/>
      <c r="L4" s="42"/>
      <c r="M4" s="46">
        <f t="shared" si="0"/>
        <v>0</v>
      </c>
      <c r="N4" s="36"/>
      <c r="O4" s="54" t="s">
        <v>33</v>
      </c>
      <c r="P4" s="58"/>
      <c r="Q4" s="10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8.75">
      <c r="A5" s="65">
        <v>4</v>
      </c>
      <c r="B5" s="67">
        <v>3.2970000000000002</v>
      </c>
      <c r="C5" s="5">
        <v>0.22</v>
      </c>
      <c r="D5" s="69">
        <v>5.45</v>
      </c>
      <c r="E5" s="23">
        <v>4</v>
      </c>
      <c r="F5" s="29">
        <v>45368</v>
      </c>
      <c r="G5" s="30">
        <v>289.2</v>
      </c>
      <c r="H5" s="30">
        <v>62.93</v>
      </c>
      <c r="I5" s="33">
        <v>3.302</v>
      </c>
      <c r="J5" s="23">
        <v>4</v>
      </c>
      <c r="K5" s="40"/>
      <c r="L5" s="42"/>
      <c r="M5" s="46">
        <f t="shared" si="0"/>
        <v>0</v>
      </c>
      <c r="N5" s="36"/>
      <c r="O5" s="54" t="s">
        <v>35</v>
      </c>
      <c r="P5" s="58"/>
      <c r="Q5" s="10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8.75">
      <c r="A6" s="65">
        <v>5</v>
      </c>
      <c r="B6" s="67">
        <v>3.2949999999999999</v>
      </c>
      <c r="C6" s="5">
        <v>0.22</v>
      </c>
      <c r="D6" s="69">
        <v>5.45</v>
      </c>
      <c r="E6" s="23">
        <v>5</v>
      </c>
      <c r="F6" s="29">
        <v>45369</v>
      </c>
      <c r="G6" s="30">
        <v>288</v>
      </c>
      <c r="H6" s="30">
        <v>60.77</v>
      </c>
      <c r="I6" s="33">
        <v>3.302</v>
      </c>
      <c r="J6" s="23">
        <v>5</v>
      </c>
      <c r="K6" s="40"/>
      <c r="L6" s="42"/>
      <c r="M6" s="46">
        <f t="shared" si="0"/>
        <v>0</v>
      </c>
      <c r="N6" s="36"/>
      <c r="O6" s="54" t="s">
        <v>36</v>
      </c>
      <c r="P6" s="58"/>
      <c r="Q6" s="10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8.75">
      <c r="A7" s="65">
        <v>6</v>
      </c>
      <c r="B7" s="67">
        <v>3.2970000000000002</v>
      </c>
      <c r="C7" s="5">
        <v>0.22</v>
      </c>
      <c r="D7" s="69">
        <v>5.45</v>
      </c>
      <c r="E7" s="23">
        <v>6</v>
      </c>
      <c r="F7" s="29">
        <v>45372</v>
      </c>
      <c r="G7" s="30">
        <v>289.60000000000002</v>
      </c>
      <c r="H7" s="30">
        <v>62.11</v>
      </c>
      <c r="I7" s="33">
        <v>3.3010000000000002</v>
      </c>
      <c r="J7" s="23">
        <v>6</v>
      </c>
      <c r="K7" s="40"/>
      <c r="L7" s="42"/>
      <c r="M7" s="46">
        <f t="shared" si="0"/>
        <v>0</v>
      </c>
      <c r="N7" s="36"/>
      <c r="O7" s="54" t="s">
        <v>37</v>
      </c>
      <c r="P7" s="58"/>
      <c r="Q7" s="10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8.75">
      <c r="A8" s="65">
        <v>7</v>
      </c>
      <c r="B8" s="67">
        <v>3.2970000000000002</v>
      </c>
      <c r="C8" s="5">
        <v>0.22</v>
      </c>
      <c r="D8" s="69">
        <v>5.45</v>
      </c>
      <c r="E8" s="23">
        <v>7</v>
      </c>
      <c r="F8" s="29">
        <v>45373</v>
      </c>
      <c r="G8" s="30">
        <v>294.7</v>
      </c>
      <c r="H8" s="30">
        <v>66.84</v>
      </c>
      <c r="I8" s="33">
        <v>3.302</v>
      </c>
      <c r="J8" s="23">
        <v>7</v>
      </c>
      <c r="K8" s="40"/>
      <c r="L8" s="42"/>
      <c r="M8" s="46">
        <f t="shared" si="0"/>
        <v>0</v>
      </c>
      <c r="N8" s="36"/>
      <c r="O8" s="54" t="s">
        <v>38</v>
      </c>
      <c r="P8" s="58"/>
      <c r="Q8" s="10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8.75">
      <c r="A9" s="65">
        <v>8</v>
      </c>
      <c r="B9" s="67">
        <v>3.2970000000000002</v>
      </c>
      <c r="C9" s="5">
        <v>0.22</v>
      </c>
      <c r="D9" s="69">
        <v>5.45</v>
      </c>
      <c r="E9" s="23">
        <v>8</v>
      </c>
      <c r="F9" s="29">
        <v>45374</v>
      </c>
      <c r="G9" s="30">
        <v>293.3</v>
      </c>
      <c r="H9" s="30">
        <v>66.83</v>
      </c>
      <c r="I9" s="33">
        <v>3.302</v>
      </c>
      <c r="J9" s="23">
        <v>8</v>
      </c>
      <c r="K9" s="40"/>
      <c r="L9" s="42"/>
      <c r="M9" s="46">
        <f t="shared" si="0"/>
        <v>0</v>
      </c>
      <c r="N9" s="36"/>
      <c r="O9" s="54" t="s">
        <v>39</v>
      </c>
      <c r="P9" s="58"/>
      <c r="Q9" s="10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8.75">
      <c r="A10" s="65">
        <v>9</v>
      </c>
      <c r="B10" s="67">
        <v>3.2970000000000002</v>
      </c>
      <c r="C10" s="5">
        <v>0.22</v>
      </c>
      <c r="D10" s="69">
        <v>5.45</v>
      </c>
      <c r="E10" s="23">
        <v>9</v>
      </c>
      <c r="F10" s="29">
        <v>45375</v>
      </c>
      <c r="G10" s="30">
        <v>294.3</v>
      </c>
      <c r="H10" s="30">
        <v>66.94</v>
      </c>
      <c r="I10" s="33">
        <v>3.3010000000000002</v>
      </c>
      <c r="J10" s="23">
        <v>9</v>
      </c>
      <c r="K10" s="40"/>
      <c r="L10" s="42"/>
      <c r="M10" s="46">
        <f t="shared" si="0"/>
        <v>0</v>
      </c>
      <c r="N10" s="36"/>
      <c r="O10" s="54" t="s">
        <v>40</v>
      </c>
      <c r="P10" s="58"/>
      <c r="Q10" s="10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8.75">
      <c r="A11" s="65">
        <v>10</v>
      </c>
      <c r="B11" s="67">
        <v>3.2959999999999998</v>
      </c>
      <c r="C11" s="5">
        <v>0.22</v>
      </c>
      <c r="D11" s="69">
        <v>5.45</v>
      </c>
      <c r="E11" s="23">
        <v>10</v>
      </c>
      <c r="F11" s="29">
        <v>45376</v>
      </c>
      <c r="G11" s="30">
        <v>291.10000000000002</v>
      </c>
      <c r="H11" s="30">
        <v>65.010000000000005</v>
      </c>
      <c r="I11" s="33">
        <v>3.302</v>
      </c>
      <c r="J11" s="23">
        <v>10</v>
      </c>
      <c r="K11" s="40"/>
      <c r="L11" s="42"/>
      <c r="M11" s="46">
        <f t="shared" si="0"/>
        <v>0</v>
      </c>
      <c r="N11" s="36"/>
      <c r="O11" s="54" t="s">
        <v>41</v>
      </c>
      <c r="P11" s="58"/>
      <c r="Q11" s="10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8.75">
      <c r="A12" s="65">
        <v>11</v>
      </c>
      <c r="B12" s="67">
        <v>3.2970000000000002</v>
      </c>
      <c r="C12" s="5">
        <v>0.22</v>
      </c>
      <c r="D12" s="69">
        <v>5.45</v>
      </c>
      <c r="E12" s="23">
        <v>11</v>
      </c>
      <c r="F12" s="29">
        <v>45377</v>
      </c>
      <c r="G12" s="30">
        <v>295.2</v>
      </c>
      <c r="H12" s="30">
        <v>68.16</v>
      </c>
      <c r="I12" s="33">
        <v>3.3010000000000002</v>
      </c>
      <c r="J12" s="23">
        <v>11</v>
      </c>
      <c r="K12" s="40"/>
      <c r="L12" s="42"/>
      <c r="M12" s="46">
        <f t="shared" si="0"/>
        <v>0</v>
      </c>
      <c r="N12" s="36"/>
      <c r="O12" s="54" t="s">
        <v>42</v>
      </c>
      <c r="P12" s="58"/>
      <c r="Q12" s="10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8.75">
      <c r="A13" s="65">
        <v>12</v>
      </c>
      <c r="B13" s="67">
        <v>3.2970000000000002</v>
      </c>
      <c r="C13" s="5">
        <v>0.22</v>
      </c>
      <c r="D13" s="69">
        <v>5.45</v>
      </c>
      <c r="E13" s="23">
        <v>12</v>
      </c>
      <c r="F13" s="29">
        <v>45378</v>
      </c>
      <c r="G13" s="30">
        <v>295.60000000000002</v>
      </c>
      <c r="H13" s="30">
        <v>68.92</v>
      </c>
      <c r="I13" s="33">
        <v>3.2989999999999999</v>
      </c>
      <c r="J13" s="23">
        <v>12</v>
      </c>
      <c r="K13" s="40"/>
      <c r="L13" s="42"/>
      <c r="M13" s="46">
        <f t="shared" si="0"/>
        <v>0</v>
      </c>
      <c r="N13" s="36"/>
      <c r="O13" s="54" t="s">
        <v>43</v>
      </c>
      <c r="P13" s="58"/>
      <c r="Q13" s="10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8.75">
      <c r="A14" s="65">
        <v>13</v>
      </c>
      <c r="B14" s="67">
        <v>3.2970000000000002</v>
      </c>
      <c r="C14" s="5">
        <v>0.22</v>
      </c>
      <c r="D14" s="69">
        <v>5.45</v>
      </c>
      <c r="E14" s="23">
        <v>13</v>
      </c>
      <c r="F14" s="29">
        <v>45379</v>
      </c>
      <c r="G14" s="30">
        <v>296.10000000000002</v>
      </c>
      <c r="H14" s="30">
        <v>70.44</v>
      </c>
      <c r="I14" s="33">
        <v>3.2989999999999999</v>
      </c>
      <c r="J14" s="23">
        <v>13</v>
      </c>
      <c r="K14" s="40"/>
      <c r="L14" s="42"/>
      <c r="M14" s="46">
        <f t="shared" si="0"/>
        <v>0</v>
      </c>
      <c r="N14" s="36"/>
      <c r="O14" s="54" t="s">
        <v>44</v>
      </c>
      <c r="P14" s="58"/>
      <c r="Q14" s="1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8.75">
      <c r="A15" s="65">
        <v>14</v>
      </c>
      <c r="B15" s="67">
        <v>3.2959999999999998</v>
      </c>
      <c r="C15" s="5">
        <v>0.22</v>
      </c>
      <c r="D15" s="69">
        <v>5.45</v>
      </c>
      <c r="E15" s="23">
        <v>14</v>
      </c>
      <c r="F15" s="29">
        <v>45380</v>
      </c>
      <c r="G15" s="30">
        <v>296.89999999999998</v>
      </c>
      <c r="H15" s="30">
        <v>72.3</v>
      </c>
      <c r="I15" s="33">
        <v>3.2989999999999999</v>
      </c>
      <c r="J15" s="23">
        <v>14</v>
      </c>
      <c r="K15" s="40"/>
      <c r="L15" s="42"/>
      <c r="M15" s="46">
        <f t="shared" si="0"/>
        <v>0</v>
      </c>
      <c r="N15" s="36"/>
      <c r="O15" s="54" t="s">
        <v>45</v>
      </c>
      <c r="P15" s="58"/>
      <c r="Q15" s="1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8.75">
      <c r="A16" s="65">
        <v>15</v>
      </c>
      <c r="B16" s="67">
        <v>3.2959999999999998</v>
      </c>
      <c r="C16" s="5">
        <v>0.22</v>
      </c>
      <c r="D16" s="69">
        <v>5.45</v>
      </c>
      <c r="E16" s="23">
        <v>15</v>
      </c>
      <c r="F16" s="29">
        <v>45381</v>
      </c>
      <c r="G16" s="30">
        <v>300.2</v>
      </c>
      <c r="H16" s="30">
        <v>75.900000000000006</v>
      </c>
      <c r="I16" s="33">
        <v>3.2989999999999999</v>
      </c>
      <c r="J16" s="23">
        <v>15</v>
      </c>
      <c r="K16" s="40"/>
      <c r="L16" s="42"/>
      <c r="M16" s="46">
        <f t="shared" si="0"/>
        <v>0</v>
      </c>
      <c r="N16" s="36"/>
      <c r="O16" s="54" t="s">
        <v>46</v>
      </c>
      <c r="P16" s="58"/>
      <c r="Q16" s="1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9.5" thickBot="1">
      <c r="A17" s="66">
        <v>16</v>
      </c>
      <c r="B17" s="67">
        <v>3.2970000000000002</v>
      </c>
      <c r="C17" s="5">
        <v>0.22</v>
      </c>
      <c r="D17" s="69">
        <v>5.45</v>
      </c>
      <c r="E17" s="23">
        <v>16</v>
      </c>
      <c r="F17" s="31">
        <v>45383</v>
      </c>
      <c r="G17" s="32">
        <v>304.60000000000002</v>
      </c>
      <c r="H17" s="32">
        <v>78.53</v>
      </c>
      <c r="I17" s="34">
        <v>3.2989999999999999</v>
      </c>
      <c r="J17" s="23">
        <v>16</v>
      </c>
      <c r="K17" s="41"/>
      <c r="L17" s="43"/>
      <c r="M17" s="47">
        <f t="shared" si="0"/>
        <v>0</v>
      </c>
      <c r="N17" s="36"/>
      <c r="O17" s="72" t="s">
        <v>47</v>
      </c>
      <c r="P17" s="58"/>
      <c r="Q17" s="10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>
      <c r="A18" s="25"/>
      <c r="B18" s="35"/>
      <c r="C18" s="35"/>
      <c r="D18" s="26"/>
      <c r="E18" s="26"/>
      <c r="F18" s="26"/>
      <c r="G18" s="26"/>
      <c r="H18" s="26"/>
      <c r="I18" s="26"/>
      <c r="J18" s="26"/>
      <c r="K18" s="35"/>
      <c r="L18" s="35"/>
      <c r="M18" s="55"/>
      <c r="N18" s="26"/>
      <c r="O18" s="26"/>
      <c r="P18" s="59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thickBot="1">
      <c r="A19" s="27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56"/>
      <c r="N19" s="28"/>
      <c r="O19" s="28"/>
      <c r="P19" s="60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>
      <c r="A20" s="2"/>
      <c r="B20" s="2"/>
      <c r="C20" s="2"/>
      <c r="D20" s="2"/>
      <c r="E20" s="6"/>
      <c r="F20" s="2"/>
      <c r="G20" s="2"/>
      <c r="H20" s="2"/>
      <c r="I20" s="2"/>
      <c r="J20" s="2"/>
      <c r="K20" s="2"/>
      <c r="L20" s="2"/>
      <c r="M20" s="2"/>
      <c r="N20" s="10"/>
      <c r="O20" s="10"/>
      <c r="P20" s="10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>
      <c r="A21" s="2"/>
      <c r="B21" s="2"/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10"/>
      <c r="O21" s="10"/>
      <c r="P21" s="10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>
      <c r="A22" s="2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10"/>
      <c r="O22" s="10"/>
      <c r="P22" s="10"/>
      <c r="Q22" s="10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10"/>
      <c r="O23" s="10"/>
      <c r="P23" s="10"/>
      <c r="Q23" s="10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>
      <c r="A24" s="2"/>
      <c r="B24" s="2"/>
      <c r="C24" s="2"/>
      <c r="D24" s="2"/>
      <c r="E24" s="6"/>
      <c r="F24" s="2"/>
      <c r="G24" s="2"/>
      <c r="H24" s="2"/>
      <c r="I24" s="2"/>
      <c r="J24" s="2"/>
      <c r="K24" s="2"/>
      <c r="L24" s="2"/>
      <c r="M24" s="2"/>
      <c r="N24" s="10"/>
      <c r="O24" s="10"/>
      <c r="P24" s="10"/>
      <c r="Q24" s="10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>
      <c r="A25" s="2"/>
      <c r="B25" s="2"/>
      <c r="C25" s="2"/>
      <c r="D25" s="2"/>
      <c r="E25" s="6"/>
      <c r="F25" s="2"/>
      <c r="G25" s="2"/>
      <c r="H25" s="2"/>
      <c r="I25" s="2"/>
      <c r="J25" s="2"/>
      <c r="K25" s="2"/>
      <c r="L25" s="2"/>
      <c r="M25" s="2"/>
      <c r="N25" s="10"/>
      <c r="O25" s="10"/>
      <c r="P25" s="10"/>
      <c r="Q25" s="10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>
      <c r="A26" s="2"/>
      <c r="B26" s="2"/>
      <c r="C26" s="2"/>
      <c r="D26" s="2"/>
      <c r="E26" s="6"/>
      <c r="F26" s="2"/>
      <c r="G26" s="2"/>
      <c r="H26" s="2"/>
      <c r="I26" s="2"/>
      <c r="J26" s="2"/>
      <c r="K26" s="2"/>
      <c r="L26" s="2"/>
      <c r="M26" s="2"/>
      <c r="N26" s="10"/>
      <c r="O26" s="10"/>
      <c r="P26" s="10"/>
      <c r="Q26" s="10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>
      <c r="A27" s="2"/>
      <c r="B27" s="2"/>
      <c r="C27" s="2"/>
      <c r="D27" s="2"/>
      <c r="E27" s="6"/>
      <c r="F27" s="2"/>
      <c r="G27" s="2"/>
      <c r="H27" s="2"/>
      <c r="I27" s="2"/>
      <c r="J27" s="2"/>
      <c r="K27" s="2"/>
      <c r="L27" s="2"/>
      <c r="M27" s="2"/>
      <c r="N27" s="10"/>
      <c r="O27" s="10"/>
      <c r="P27" s="10"/>
      <c r="Q27" s="10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thickBot="1">
      <c r="A28" s="2"/>
      <c r="B28" s="2"/>
      <c r="C28" s="2"/>
      <c r="D28" s="2"/>
      <c r="E28" s="6"/>
      <c r="F28" s="2"/>
      <c r="G28" s="2"/>
      <c r="H28" s="2"/>
      <c r="I28" s="2"/>
      <c r="J28" s="2"/>
      <c r="K28" s="2"/>
      <c r="L28" s="2"/>
      <c r="M28" s="2"/>
      <c r="N28" s="10"/>
      <c r="O28" s="10"/>
      <c r="P28" s="10"/>
      <c r="Q28" s="10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9.5" thickBot="1">
      <c r="A29" s="2"/>
      <c r="B29" s="2"/>
      <c r="C29" s="15" t="s">
        <v>15</v>
      </c>
      <c r="D29" s="16" t="s">
        <v>34</v>
      </c>
      <c r="E29" s="6"/>
      <c r="F29" s="2"/>
      <c r="G29" s="15" t="s">
        <v>16</v>
      </c>
      <c r="H29" s="16" t="s">
        <v>17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40.5" customHeight="1" thickBot="1">
      <c r="A30" s="2"/>
      <c r="B30" s="17" t="s">
        <v>4</v>
      </c>
      <c r="C30" s="70">
        <f>AVERAGE(G2:G17)</f>
        <v>293.55</v>
      </c>
      <c r="D30" s="71">
        <f>C30*3.2</f>
        <v>939.36000000000013</v>
      </c>
      <c r="E30" s="6"/>
      <c r="F30" s="2"/>
      <c r="G30" s="49"/>
      <c r="H30" s="50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5.75" thickBot="1">
      <c r="A31" s="2"/>
      <c r="B31" s="2"/>
      <c r="C31" s="2"/>
      <c r="D31" s="2"/>
      <c r="E31" s="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.25" customHeight="1" thickBot="1">
      <c r="A32" s="2"/>
      <c r="B32" s="2"/>
      <c r="C32" s="13" t="s">
        <v>7</v>
      </c>
      <c r="D32" s="14" t="s">
        <v>6</v>
      </c>
      <c r="E32" s="6"/>
      <c r="F32" s="2"/>
      <c r="G32" s="15" t="s">
        <v>18</v>
      </c>
      <c r="H32" s="16" t="s">
        <v>19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48" customHeight="1" thickBot="1">
      <c r="A33" s="2"/>
      <c r="B33" s="11" t="s">
        <v>5</v>
      </c>
      <c r="C33" s="61">
        <f>AVERAGE(C2:C17)</f>
        <v>0.22000000000000008</v>
      </c>
      <c r="D33" s="62">
        <f>C33/16</f>
        <v>1.3750000000000005E-2</v>
      </c>
      <c r="E33" s="6"/>
      <c r="F33" s="2"/>
      <c r="G33" s="49"/>
      <c r="H33" s="50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9.5" thickBot="1">
      <c r="A34" s="2"/>
      <c r="B34" s="2"/>
      <c r="C34" s="2"/>
      <c r="D34" s="2"/>
      <c r="E34" s="6"/>
      <c r="F34" s="2"/>
      <c r="G34" s="12"/>
      <c r="H34" s="1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9.5" thickBot="1">
      <c r="A35" s="2"/>
      <c r="B35" s="2"/>
      <c r="C35" s="15" t="s">
        <v>9</v>
      </c>
      <c r="D35" s="16" t="s">
        <v>8</v>
      </c>
      <c r="E35" s="6"/>
      <c r="F35" s="2"/>
      <c r="G35" s="15" t="s">
        <v>20</v>
      </c>
      <c r="H35" s="16" t="s">
        <v>21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41.25" customHeight="1" thickBot="1">
      <c r="A36" s="2"/>
      <c r="B36" s="17" t="s">
        <v>10</v>
      </c>
      <c r="C36" s="48">
        <f>AVERAGE(B2:B17)</f>
        <v>3.2966874999999995</v>
      </c>
      <c r="D36" s="63">
        <f>C36/16</f>
        <v>0.20604296874999997</v>
      </c>
      <c r="E36" s="6"/>
      <c r="F36" s="2"/>
      <c r="G36" s="49"/>
      <c r="H36" s="50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9.5" thickBot="1">
      <c r="A37" s="2"/>
      <c r="B37" s="2"/>
      <c r="C37" s="2"/>
      <c r="E37" s="6"/>
      <c r="F37" s="2"/>
      <c r="G37" s="12"/>
      <c r="H37" s="1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9.5" thickBot="1">
      <c r="A38" s="2"/>
      <c r="B38" s="2"/>
      <c r="C38" s="12" t="s">
        <v>24</v>
      </c>
      <c r="D38" s="12" t="s">
        <v>25</v>
      </c>
      <c r="E38" s="6"/>
      <c r="F38" s="2"/>
      <c r="G38" s="15" t="s">
        <v>22</v>
      </c>
      <c r="H38" s="16" t="s">
        <v>23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39.75" customHeight="1" thickBot="1">
      <c r="A39" s="2"/>
      <c r="B39" s="11" t="s">
        <v>11</v>
      </c>
      <c r="C39" s="52"/>
      <c r="D39" s="53"/>
      <c r="E39" s="6"/>
      <c r="F39" s="2"/>
      <c r="G39" s="49"/>
      <c r="H39" s="5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>
      <c r="A40" s="2"/>
      <c r="B40" s="2"/>
      <c r="C40" s="2"/>
      <c r="D40" s="2"/>
      <c r="E40" s="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>
      <c r="A41" s="2"/>
      <c r="B41" s="2"/>
      <c r="C41" s="2"/>
      <c r="D41" s="2"/>
      <c r="E41" s="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>
      <c r="A42" s="2"/>
      <c r="B42" s="2"/>
      <c r="C42" s="2"/>
      <c r="D42" s="2"/>
      <c r="E42" s="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>
      <c r="A43" s="2"/>
      <c r="B43" s="2"/>
      <c r="C43" s="2"/>
      <c r="D43" s="2"/>
      <c r="E43" s="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>
      <c r="A44" s="2"/>
      <c r="B44" s="2"/>
      <c r="C44" s="2"/>
      <c r="D44" s="2"/>
      <c r="E44" s="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>
      <c r="A45" s="2"/>
      <c r="B45" s="2"/>
      <c r="C45" s="2"/>
      <c r="D45" s="2"/>
      <c r="E45" s="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>
      <c r="A46" s="2"/>
      <c r="B46" s="2"/>
      <c r="C46" s="2"/>
      <c r="D46" s="2"/>
      <c r="E46" s="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>
      <c r="A47" s="2"/>
      <c r="B47" s="2"/>
      <c r="C47" s="2"/>
      <c r="D47" s="2"/>
      <c r="E47" s="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>
      <c r="A48" s="2"/>
      <c r="B48" s="2"/>
      <c r="C48" s="2"/>
      <c r="D48" s="2"/>
      <c r="E48" s="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>
      <c r="A49" s="2"/>
      <c r="B49" s="2"/>
      <c r="C49" s="2"/>
      <c r="D49" s="2"/>
      <c r="E49" s="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>
      <c r="A50" s="2"/>
      <c r="B50" s="2"/>
      <c r="C50" s="2"/>
      <c r="D50" s="2"/>
      <c r="E50" s="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>
      <c r="A51" s="2"/>
      <c r="B51" s="2"/>
      <c r="C51" s="2"/>
      <c r="D51" s="2"/>
      <c r="E51" s="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>
      <c r="A52" s="2"/>
      <c r="B52" s="2"/>
      <c r="C52" s="2"/>
      <c r="D52" s="2"/>
      <c r="E52" s="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>
      <c r="A53" s="2"/>
      <c r="B53" s="2"/>
      <c r="C53" s="2"/>
      <c r="D53" s="2"/>
      <c r="E53" s="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>
      <c r="A54" s="2"/>
      <c r="B54" s="2"/>
      <c r="C54" s="2"/>
      <c r="D54" s="2"/>
      <c r="E54" s="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>
      <c r="A55" s="2"/>
      <c r="B55" s="2"/>
      <c r="C55" s="2"/>
      <c r="D55" s="2"/>
      <c r="E55" s="6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>
      <c r="A56" s="2"/>
      <c r="B56" s="2"/>
      <c r="C56" s="2"/>
      <c r="D56" s="2"/>
      <c r="E56" s="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>
      <c r="A57" s="2"/>
      <c r="B57" s="2"/>
      <c r="C57" s="2"/>
      <c r="D57" s="2"/>
      <c r="E57" s="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>
      <c r="A58" s="2"/>
      <c r="B58" s="2"/>
      <c r="C58" s="2"/>
      <c r="D58" s="2"/>
      <c r="E58" s="6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54">
      <c r="A59" s="2"/>
      <c r="B59" s="2"/>
      <c r="C59" s="2"/>
      <c r="D59" s="2"/>
      <c r="E59" s="6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54">
      <c r="A60" s="2"/>
      <c r="B60" s="2"/>
      <c r="C60" s="2"/>
      <c r="D60" s="2"/>
      <c r="E60" s="6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hyperlinks>
    <hyperlink ref="O2" location="'Wykres - 1'!A1" display="Wykres Cell 1"/>
    <hyperlink ref="O3" location="'Wykres - 2'!A1" display="Wykres Cell 2"/>
    <hyperlink ref="O4" location="'Wykres - 3'!A1" display="Wykres Cell 3"/>
    <hyperlink ref="O5" location="'Wykres - 4'!A1" display="Wykres Cell 4"/>
    <hyperlink ref="O6" location="'Wykres - 5'!A1" display="Wykres Cell 5"/>
    <hyperlink ref="O7" location="'Wykres - 6'!A1" display="Wykres Cell 6"/>
    <hyperlink ref="O8" location="'Wykres - 7'!A1" display="Wykres Cell 7"/>
    <hyperlink ref="O9" location="'Wykres - 8'!A1" display="Wykres Cell 8"/>
    <hyperlink ref="O10" location="'Wykres - 9'!A1" display="Wykres Cell 9"/>
    <hyperlink ref="O11" location="'Wykres - 10'!A1" display="Wykres Cell 10"/>
    <hyperlink ref="O12" location="'Wykres - 11'!A1" display="Wykres Cell 11"/>
    <hyperlink ref="O13" location="'Wykres - 12'!A1" display="Wykres Cell 12"/>
    <hyperlink ref="O14" location="'Wykres - 13'!A1" display="Wykres Cell 13"/>
    <hyperlink ref="O15" location="'Wykres - 14'!A1" display="Wykres Cell 14"/>
    <hyperlink ref="O16" location="'Wykres - 15'!A1" display="Wykres Cell 15"/>
    <hyperlink ref="O17" location="'Wykres - 16'!A1" display="Wykres Cell 1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W20" sqref="AW20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W13" sqref="AW13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V20" sqref="AV20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W14" sqref="AW14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U19" sqref="AU19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59" sqref="D59"/>
    </sheetView>
  </sheetViews>
  <sheetFormatPr defaultRowHeight="1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59" sqref="E59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X21" sqref="AX21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9" sqref="B59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W19" sqref="AW1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W17" sqref="AW1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Arkusz1</vt:lpstr>
      <vt:lpstr>Wykres - 1</vt:lpstr>
      <vt:lpstr>Wykres - 2</vt:lpstr>
      <vt:lpstr>Wykres - 3</vt:lpstr>
      <vt:lpstr>Wykres - 4</vt:lpstr>
      <vt:lpstr>Wykres - 5</vt:lpstr>
      <vt:lpstr>Wykres - 6</vt:lpstr>
      <vt:lpstr>Wykres - 7</vt:lpstr>
      <vt:lpstr>Wykres - 8</vt:lpstr>
      <vt:lpstr>Wykres - 9</vt:lpstr>
      <vt:lpstr>Wykres - 10</vt:lpstr>
      <vt:lpstr>Wykres - 11</vt:lpstr>
      <vt:lpstr>Wykres - 12</vt:lpstr>
      <vt:lpstr>Wykres - 13</vt:lpstr>
      <vt:lpstr>Wykres - 14</vt:lpstr>
      <vt:lpstr>Wykres - 15</vt:lpstr>
      <vt:lpstr>Wykres - 16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2024-04-03T16:09:13Z</dcterms:modified>
</cp:coreProperties>
</file>