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089527\Downloads\"/>
    </mc:Choice>
  </mc:AlternateContent>
  <bookViews>
    <workbookView xWindow="0" yWindow="0" windowWidth="19200" windowHeight="705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B25" i="1"/>
  <c r="C28" i="1" s="1"/>
  <c r="B7" i="1"/>
  <c r="B23" i="1" s="1"/>
  <c r="C29" i="1" l="1"/>
  <c r="B29" i="1"/>
  <c r="D28" i="1"/>
  <c r="C13" i="1"/>
  <c r="B8" i="1"/>
  <c r="B13" i="1"/>
  <c r="D13" i="1" l="1"/>
  <c r="D29" i="1"/>
  <c r="D30" i="1" s="1"/>
  <c r="C12" i="1"/>
  <c r="B12" i="1"/>
  <c r="B6" i="1"/>
  <c r="D12" i="1" l="1"/>
  <c r="D14" i="1" s="1"/>
</calcChain>
</file>

<file path=xl/sharedStrings.xml><?xml version="1.0" encoding="utf-8"?>
<sst xmlns="http://schemas.openxmlformats.org/spreadsheetml/2006/main" count="31" uniqueCount="16">
  <si>
    <t>Calcules ton supplément Intéressement/Participation individuel 2022</t>
  </si>
  <si>
    <t>Données chiffrées 2022</t>
  </si>
  <si>
    <t>Nbre salariés éligibles</t>
  </si>
  <si>
    <t>Masse salariale</t>
  </si>
  <si>
    <t>Enveloppe globale</t>
  </si>
  <si>
    <t>Intéressement</t>
  </si>
  <si>
    <t>Participation</t>
  </si>
  <si>
    <t>Rému. Brute Annuelle</t>
  </si>
  <si>
    <t>&lt;-------- Entrez votre brut annuel sur bulletin salaire 2022</t>
  </si>
  <si>
    <t>Répartition Individuelle</t>
  </si>
  <si>
    <t xml:space="preserve">Part virile </t>
  </si>
  <si>
    <t>Part hiérarchique</t>
  </si>
  <si>
    <t xml:space="preserve">Total </t>
  </si>
  <si>
    <t>Total individuel</t>
  </si>
  <si>
    <t>Calcules ton supplément intéressement 2022</t>
  </si>
  <si>
    <t>Supplément Intéressement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</si>
</sst>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40C]_-;\-* #,##0.00\ [$€-40C]_-;_-* &quot;-&quot;??\ [$€-40C]_-;_-@_-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 applyAlignment="1" applyProtection="1">
      <alignment horizontal="center"/>
      <protection locked="0" hidden="1"/>
    </xf>
    <xf numFmtId="0" fontId="0" fillId="0" borderId="13" xfId="0" applyBorder="1"/>
    <xf numFmtId="3" fontId="0" fillId="0" borderId="14" xfId="0" applyNumberFormat="1" applyBorder="1" applyAlignment="1" applyProtection="1">
      <alignment horizontal="center"/>
      <protection locked="0" hidden="1"/>
    </xf>
    <xf numFmtId="3" fontId="0" fillId="0" borderId="14" xfId="0" applyNumberFormat="1" applyBorder="1" applyAlignment="1" applyProtection="1">
      <alignment horizontal="center"/>
      <protection hidden="1"/>
    </xf>
    <xf numFmtId="0" fontId="0" fillId="0" borderId="13" xfId="0" applyBorder="1" applyAlignment="1">
      <alignment horizontal="right"/>
    </xf>
    <xf numFmtId="3" fontId="0" fillId="0" borderId="14" xfId="0" applyNumberFormat="1" applyBorder="1" applyAlignment="1" applyProtection="1">
      <alignment horizontal="right"/>
      <protection hidden="1"/>
    </xf>
    <xf numFmtId="0" fontId="0" fillId="0" borderId="15" xfId="0" applyBorder="1" applyAlignment="1">
      <alignment horizontal="right"/>
    </xf>
    <xf numFmtId="3" fontId="0" fillId="0" borderId="16" xfId="0" applyNumberFormat="1" applyBorder="1" applyAlignment="1" applyProtection="1">
      <alignment horizontal="right"/>
      <protection locked="0" hidden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3" fontId="2" fillId="0" borderId="19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0" borderId="0" xfId="0" applyNumberFormat="1"/>
    <xf numFmtId="2" fontId="0" fillId="0" borderId="22" xfId="0" applyNumberFormat="1" applyBorder="1"/>
    <xf numFmtId="2" fontId="0" fillId="0" borderId="14" xfId="0" applyNumberFormat="1" applyBorder="1"/>
    <xf numFmtId="2" fontId="4" fillId="0" borderId="0" xfId="0" applyNumberFormat="1" applyFont="1" applyBorder="1" applyAlignment="1"/>
    <xf numFmtId="0" fontId="4" fillId="0" borderId="0" xfId="0" applyFont="1" applyBorder="1" applyAlignment="1"/>
    <xf numFmtId="10" fontId="4" fillId="0" borderId="0" xfId="0" applyNumberFormat="1" applyFont="1" applyBorder="1" applyAlignment="1"/>
    <xf numFmtId="0" fontId="0" fillId="0" borderId="23" xfId="0" applyBorder="1" applyAlignment="1">
      <alignment horizontal="right"/>
    </xf>
    <xf numFmtId="164" fontId="5" fillId="0" borderId="0" xfId="0" applyNumberFormat="1" applyFont="1" applyBorder="1"/>
    <xf numFmtId="0" fontId="0" fillId="0" borderId="15" xfId="0" applyBorder="1"/>
    <xf numFmtId="0" fontId="0" fillId="0" borderId="24" xfId="0" applyBorder="1"/>
    <xf numFmtId="0" fontId="0" fillId="0" borderId="7" xfId="0" applyBorder="1" applyAlignment="1">
      <alignment horizontal="right"/>
    </xf>
    <xf numFmtId="2" fontId="6" fillId="0" borderId="8" xfId="0" applyNumberFormat="1" applyFont="1" applyBorder="1" applyAlignment="1">
      <alignment horizontal="center"/>
    </xf>
    <xf numFmtId="0" fontId="0" fillId="0" borderId="12" xfId="0" applyBorder="1" applyAlignment="1" applyProtection="1">
      <alignment horizontal="center"/>
      <protection hidden="1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B9" sqref="B9"/>
    </sheetView>
  </sheetViews>
  <sheetFormatPr baseColWidth="10" defaultColWidth="20.1796875" defaultRowHeight="14.5" x14ac:dyDescent="0.35"/>
  <sheetData>
    <row r="1" spans="1:9" ht="19" thickBot="1" x14ac:dyDescent="0.5">
      <c r="A1" s="1" t="s">
        <v>0</v>
      </c>
      <c r="B1" s="2"/>
      <c r="C1" s="2"/>
      <c r="D1" s="3"/>
    </row>
    <row r="2" spans="1:9" ht="19" thickBot="1" x14ac:dyDescent="0.5">
      <c r="A2" s="4"/>
      <c r="B2" s="5"/>
      <c r="C2" s="5"/>
      <c r="D2" s="6"/>
    </row>
    <row r="3" spans="1:9" ht="15" thickBot="1" x14ac:dyDescent="0.4">
      <c r="A3" s="7" t="s">
        <v>1</v>
      </c>
      <c r="B3" s="8"/>
      <c r="C3" s="9"/>
      <c r="D3" s="10"/>
    </row>
    <row r="4" spans="1:9" x14ac:dyDescent="0.35">
      <c r="A4" s="11" t="s">
        <v>2</v>
      </c>
      <c r="B4" s="12">
        <v>2916</v>
      </c>
      <c r="C4" s="9"/>
      <c r="D4" s="10"/>
    </row>
    <row r="5" spans="1:9" x14ac:dyDescent="0.35">
      <c r="A5" s="13" t="s">
        <v>3</v>
      </c>
      <c r="B5" s="14">
        <v>105000000</v>
      </c>
      <c r="C5" s="9"/>
      <c r="D5" s="10"/>
    </row>
    <row r="6" spans="1:9" x14ac:dyDescent="0.35">
      <c r="A6" s="13" t="s">
        <v>4</v>
      </c>
      <c r="B6" s="15">
        <f>SUM(B7+B8)</f>
        <v>21130000</v>
      </c>
      <c r="C6" s="9"/>
      <c r="D6" s="10"/>
    </row>
    <row r="7" spans="1:9" x14ac:dyDescent="0.35">
      <c r="A7" s="16" t="s">
        <v>5</v>
      </c>
      <c r="B7" s="17">
        <f>21130000*0.65</f>
        <v>13734500</v>
      </c>
      <c r="C7" s="9"/>
      <c r="D7" s="10"/>
    </row>
    <row r="8" spans="1:9" ht="15" thickBot="1" x14ac:dyDescent="0.4">
      <c r="A8" s="18" t="s">
        <v>6</v>
      </c>
      <c r="B8" s="19">
        <f>21130000-B7</f>
        <v>7395500</v>
      </c>
      <c r="C8" s="20"/>
      <c r="D8" s="21"/>
    </row>
    <row r="9" spans="1:9" ht="37.5" thickBot="1" x14ac:dyDescent="0.4">
      <c r="A9" s="22" t="s">
        <v>7</v>
      </c>
      <c r="B9" s="23"/>
      <c r="C9" s="24" t="s">
        <v>8</v>
      </c>
      <c r="D9" s="25"/>
    </row>
    <row r="10" spans="1:9" ht="15" thickBot="1" x14ac:dyDescent="0.4">
      <c r="A10" s="7" t="s">
        <v>9</v>
      </c>
      <c r="B10" s="26"/>
      <c r="C10" s="26"/>
      <c r="D10" s="8"/>
    </row>
    <row r="11" spans="1:9" x14ac:dyDescent="0.35">
      <c r="A11" s="11"/>
      <c r="B11" s="27" t="s">
        <v>10</v>
      </c>
      <c r="C11" s="27" t="s">
        <v>11</v>
      </c>
      <c r="D11" s="28" t="s">
        <v>12</v>
      </c>
      <c r="E11" s="29"/>
    </row>
    <row r="12" spans="1:9" ht="19" thickBot="1" x14ac:dyDescent="0.5">
      <c r="A12" s="18" t="s">
        <v>6</v>
      </c>
      <c r="B12" s="30">
        <f>(B8*0.5)/B4</f>
        <v>1268.0898491083676</v>
      </c>
      <c r="C12" s="30">
        <f>(B8*0.5)*(B9/B5)</f>
        <v>0</v>
      </c>
      <c r="D12" s="31">
        <f>(B12+C12)*1.067</f>
        <v>1353.0518689986282</v>
      </c>
      <c r="G12" s="32"/>
      <c r="H12" s="33"/>
      <c r="I12" s="34"/>
    </row>
    <row r="13" spans="1:9" ht="24" thickBot="1" x14ac:dyDescent="0.6">
      <c r="A13" s="35" t="s">
        <v>5</v>
      </c>
      <c r="B13" s="30">
        <f>(B7*0.1)/B4</f>
        <v>471.00480109739368</v>
      </c>
      <c r="C13" s="30">
        <f>(B7*0.9)*(B9/B5)</f>
        <v>0</v>
      </c>
      <c r="D13" s="31">
        <f>(B13+C13)</f>
        <v>471.00480109739368</v>
      </c>
      <c r="G13" s="29"/>
      <c r="H13" s="36"/>
    </row>
    <row r="14" spans="1:9" ht="15" thickBot="1" x14ac:dyDescent="0.4">
      <c r="A14" s="37"/>
      <c r="B14" s="38"/>
      <c r="C14" s="39" t="s">
        <v>13</v>
      </c>
      <c r="D14" s="40">
        <f>(D12+D13)</f>
        <v>1824.0566700960219</v>
      </c>
    </row>
    <row r="16" spans="1:9" ht="15" thickBot="1" x14ac:dyDescent="0.4"/>
    <row r="17" spans="1:8" ht="19" thickBot="1" x14ac:dyDescent="0.5">
      <c r="A17" s="1" t="s">
        <v>14</v>
      </c>
      <c r="B17" s="2"/>
      <c r="C17" s="2"/>
      <c r="D17" s="3"/>
    </row>
    <row r="18" spans="1:8" ht="19" thickBot="1" x14ac:dyDescent="0.5">
      <c r="A18" s="4"/>
      <c r="B18" s="5"/>
      <c r="C18" s="5"/>
      <c r="D18" s="6"/>
    </row>
    <row r="19" spans="1:8" ht="15" thickBot="1" x14ac:dyDescent="0.4">
      <c r="A19" s="7" t="s">
        <v>1</v>
      </c>
      <c r="B19" s="8"/>
      <c r="C19" s="9"/>
      <c r="D19" s="10"/>
    </row>
    <row r="20" spans="1:8" x14ac:dyDescent="0.35">
      <c r="A20" s="11" t="s">
        <v>2</v>
      </c>
      <c r="B20" s="41">
        <v>2916</v>
      </c>
      <c r="C20" s="9"/>
      <c r="D20" s="10"/>
    </row>
    <row r="21" spans="1:8" x14ac:dyDescent="0.35">
      <c r="A21" s="13" t="s">
        <v>3</v>
      </c>
      <c r="B21" s="15">
        <v>105000000</v>
      </c>
      <c r="C21" s="9"/>
      <c r="D21" s="10"/>
    </row>
    <row r="22" spans="1:8" x14ac:dyDescent="0.35">
      <c r="A22" s="13" t="s">
        <v>4</v>
      </c>
      <c r="B22" s="15"/>
      <c r="C22" s="9"/>
      <c r="D22" s="10"/>
      <c r="G22" s="42"/>
    </row>
    <row r="23" spans="1:8" x14ac:dyDescent="0.35">
      <c r="A23" s="16" t="s">
        <v>5</v>
      </c>
      <c r="B23" s="17">
        <f>+B7+2368496</f>
        <v>16102996</v>
      </c>
      <c r="C23" s="9"/>
      <c r="D23" s="10"/>
      <c r="G23" s="42"/>
    </row>
    <row r="24" spans="1:8" ht="15" thickBot="1" x14ac:dyDescent="0.4">
      <c r="A24" s="18" t="s">
        <v>6</v>
      </c>
      <c r="B24" s="17"/>
      <c r="C24" s="20"/>
      <c r="D24" s="21"/>
    </row>
    <row r="25" spans="1:8" ht="37.5" thickBot="1" x14ac:dyDescent="0.4">
      <c r="A25" s="22" t="s">
        <v>7</v>
      </c>
      <c r="B25" s="23">
        <f>+B9</f>
        <v>0</v>
      </c>
      <c r="C25" s="24"/>
      <c r="D25" s="25"/>
      <c r="H25" s="42"/>
    </row>
    <row r="26" spans="1:8" ht="15" thickBot="1" x14ac:dyDescent="0.4">
      <c r="A26" s="7" t="s">
        <v>9</v>
      </c>
      <c r="B26" s="26"/>
      <c r="C26" s="26"/>
      <c r="D26" s="8"/>
    </row>
    <row r="27" spans="1:8" x14ac:dyDescent="0.35">
      <c r="A27" s="11"/>
      <c r="B27" s="27" t="s">
        <v>10</v>
      </c>
      <c r="C27" s="27" t="s">
        <v>11</v>
      </c>
      <c r="D27" s="28" t="s">
        <v>12</v>
      </c>
    </row>
    <row r="28" spans="1:8" ht="15" thickBot="1" x14ac:dyDescent="0.4">
      <c r="A28" s="18" t="s">
        <v>6</v>
      </c>
      <c r="B28" s="30">
        <f>(B24*0.5)/B20</f>
        <v>0</v>
      </c>
      <c r="C28" s="30">
        <f>(B24*0.5)*(B25/B21)</f>
        <v>0</v>
      </c>
      <c r="D28" s="31">
        <f>(B28+C28)</f>
        <v>0</v>
      </c>
    </row>
    <row r="29" spans="1:8" ht="15" thickBot="1" x14ac:dyDescent="0.4">
      <c r="A29" s="35" t="s">
        <v>15</v>
      </c>
      <c r="B29" s="30">
        <f>(B23*0.1)/B20</f>
        <v>552.22894375857345</v>
      </c>
      <c r="C29" s="30">
        <f>(B23*0.9)*(B25/B21)</f>
        <v>0</v>
      </c>
      <c r="D29" s="31">
        <f>(B29+C29)-D13</f>
        <v>81.224142661179769</v>
      </c>
      <c r="F29" s="29"/>
    </row>
    <row r="30" spans="1:8" ht="15" thickBot="1" x14ac:dyDescent="0.4">
      <c r="A30" s="37"/>
      <c r="B30" s="38"/>
      <c r="C30" s="39" t="s">
        <v>13</v>
      </c>
      <c r="D30" s="40">
        <f>(D28+D29)</f>
        <v>81.224142661179769</v>
      </c>
    </row>
  </sheetData>
  <mergeCells count="12">
    <mergeCell ref="A17:D17"/>
    <mergeCell ref="A18:D18"/>
    <mergeCell ref="A19:B19"/>
    <mergeCell ref="C19:D24"/>
    <mergeCell ref="C25:D25"/>
    <mergeCell ref="A26:D26"/>
    <mergeCell ref="A1:D1"/>
    <mergeCell ref="A2:D2"/>
    <mergeCell ref="A3:B3"/>
    <mergeCell ref="C3:D8"/>
    <mergeCell ref="C9:D9"/>
    <mergeCell ref="A10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Credit Agricole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COIG Magali</dc:creator>
  <cp:lastModifiedBy>COIG Magali</cp:lastModifiedBy>
  <dcterms:created xsi:type="dcterms:W3CDTF">2023-04-07T08:54:44Z</dcterms:created>
  <dcterms:modified xsi:type="dcterms:W3CDTF">2023-04-07T08:56:15Z</dcterms:modified>
</cp:coreProperties>
</file>