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 activeTab="3"/>
  </bookViews>
  <sheets>
    <sheet name="שלב א" sheetId="1" r:id="rId1"/>
    <sheet name="שלב ב" sheetId="2" r:id="rId2"/>
    <sheet name="שלב ג" sheetId="3" r:id="rId3"/>
    <sheet name="שלב ד" sheetId="4" r:id="rId4"/>
  </sheets>
  <calcPr calcId="162913"/>
</workbook>
</file>

<file path=xl/calcChain.xml><?xml version="1.0" encoding="utf-8"?>
<calcChain xmlns="http://schemas.openxmlformats.org/spreadsheetml/2006/main">
  <c r="I33" i="4" l="1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G33" i="4"/>
  <c r="C36" i="4"/>
  <c r="C35" i="4"/>
  <c r="E34" i="4"/>
  <c r="D34" i="4"/>
  <c r="C34" i="4"/>
  <c r="C37" i="3"/>
  <c r="C36" i="3"/>
  <c r="C35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5" i="2"/>
  <c r="D6" i="2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31" i="1" s="1"/>
  <c r="C5" i="1"/>
  <c r="C9" i="1"/>
  <c r="C11" i="1"/>
  <c r="C13" i="1"/>
  <c r="C17" i="1"/>
  <c r="C18" i="1"/>
  <c r="C19" i="1"/>
  <c r="C21" i="1"/>
  <c r="C22" i="1"/>
  <c r="C23" i="1"/>
  <c r="C25" i="1"/>
  <c r="C26" i="1"/>
  <c r="C27" i="1"/>
  <c r="C29" i="1"/>
  <c r="C30" i="1"/>
  <c r="C28" i="1" l="1"/>
  <c r="C24" i="1"/>
  <c r="C20" i="1"/>
  <c r="C15" i="1"/>
  <c r="C7" i="1"/>
  <c r="C36" i="2"/>
  <c r="C16" i="1"/>
  <c r="C14" i="1"/>
  <c r="C12" i="1"/>
  <c r="C10" i="1"/>
  <c r="C8" i="1"/>
  <c r="C6" i="1"/>
  <c r="C34" i="1" l="1"/>
  <c r="C35" i="1"/>
  <c r="C33" i="1"/>
</calcChain>
</file>

<file path=xl/sharedStrings.xml><?xml version="1.0" encoding="utf-8"?>
<sst xmlns="http://schemas.openxmlformats.org/spreadsheetml/2006/main" count="260" uniqueCount="70">
  <si>
    <t>מספר תלמידים בכיתה:</t>
  </si>
  <si>
    <t>נושאי המבחן</t>
  </si>
  <si>
    <t>חיבור בתחום הרבבה עם המרה</t>
  </si>
  <si>
    <t>כפל דו בחד</t>
  </si>
  <si>
    <t>כפל דו בדו</t>
  </si>
  <si>
    <t>חילוק תלת בחד</t>
  </si>
  <si>
    <t>סדר פעולות</t>
  </si>
  <si>
    <t>חוק הפילוג</t>
  </si>
  <si>
    <t>משוואות</t>
  </si>
  <si>
    <t>אי שוויון</t>
  </si>
  <si>
    <t>מהות השבר</t>
  </si>
  <si>
    <t>שברים על ציר המס'</t>
  </si>
  <si>
    <t>חיבור מכנים זהים</t>
  </si>
  <si>
    <t>חיבור מכנים זרים</t>
  </si>
  <si>
    <t>חיסור שבר משלם</t>
  </si>
  <si>
    <t>השלמת נעלמים בחיבור שברים</t>
  </si>
  <si>
    <t>השלמת נעלם בחיבור</t>
  </si>
  <si>
    <t>השלמת נעלם בחילוק</t>
  </si>
  <si>
    <t>תכונות המרובעים</t>
  </si>
  <si>
    <t>שטח והיקף מלבן</t>
  </si>
  <si>
    <t>שטח משולש</t>
  </si>
  <si>
    <t>בעיות מילוליות חד שלביות</t>
  </si>
  <si>
    <t>בעיות מילוליות דו-שלביות</t>
  </si>
  <si>
    <t>משימת חקר</t>
  </si>
  <si>
    <t>שם התלמיד</t>
  </si>
  <si>
    <t>ציון סופי</t>
  </si>
  <si>
    <t>מס' תשובות נכונות</t>
  </si>
  <si>
    <t xml:space="preserve"> בק</t>
  </si>
  <si>
    <t>מאשה</t>
  </si>
  <si>
    <t>ניקול</t>
  </si>
  <si>
    <t>מעין</t>
  </si>
  <si>
    <t>בראיין</t>
  </si>
  <si>
    <t>ד דניאל</t>
  </si>
  <si>
    <t xml:space="preserve"> הדר</t>
  </si>
  <si>
    <t xml:space="preserve"> יוסי</t>
  </si>
  <si>
    <t>שני</t>
  </si>
  <si>
    <t>לורן</t>
  </si>
  <si>
    <t xml:space="preserve"> רושנה</t>
  </si>
  <si>
    <t>ט דניאל</t>
  </si>
  <si>
    <t>קייט</t>
  </si>
  <si>
    <t>ימין חן</t>
  </si>
  <si>
    <t>ירוחם חן</t>
  </si>
  <si>
    <t xml:space="preserve"> אופק</t>
  </si>
  <si>
    <t>אביעד</t>
  </si>
  <si>
    <t>היידן</t>
  </si>
  <si>
    <t>סורחאן</t>
  </si>
  <si>
    <t>ליעוז</t>
  </si>
  <si>
    <t>בגי</t>
  </si>
  <si>
    <t>גל</t>
  </si>
  <si>
    <t xml:space="preserve"> סתיו</t>
  </si>
  <si>
    <t>פולינה</t>
  </si>
  <si>
    <t>שי</t>
  </si>
  <si>
    <t>סימון</t>
  </si>
  <si>
    <t>אחוזי הצלחה</t>
  </si>
  <si>
    <t>ממוצע</t>
  </si>
  <si>
    <t>סטיית תקן</t>
  </si>
  <si>
    <t>חציון</t>
  </si>
  <si>
    <t>שם המורה:</t>
  </si>
  <si>
    <t>מיפוי מבחן- כיתה ה</t>
  </si>
  <si>
    <t xml:space="preserve">שם המורה: </t>
  </si>
  <si>
    <t>מיפוי מבחן - כיתה ה</t>
  </si>
  <si>
    <t>מיפוי מבחן - כיתה  ה</t>
  </si>
  <si>
    <t>ציון חדש</t>
  </si>
  <si>
    <t>תוספת נקודות</t>
  </si>
  <si>
    <t>מ</t>
  </si>
  <si>
    <t>*</t>
  </si>
  <si>
    <t xml:space="preserve">מ </t>
  </si>
  <si>
    <t>מליאה</t>
  </si>
  <si>
    <r>
      <t xml:space="preserve">אם נותר זמן אחרי </t>
    </r>
    <r>
      <rPr>
        <b/>
        <sz val="11"/>
        <color indexed="62"/>
        <rFont val="Arial"/>
        <family val="2"/>
      </rPr>
      <t>12 השאלות</t>
    </r>
  </si>
  <si>
    <t>("טיפול מלמעלה")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</si>
</sst>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2"/>
      <name val="David"/>
      <charset val="177"/>
    </font>
    <font>
      <sz val="10"/>
      <name val="David"/>
      <charset val="177"/>
    </font>
    <font>
      <b/>
      <sz val="12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sz val="9"/>
      <color rgb="FFFF0000"/>
      <name val="Calibri"/>
      <family val="2"/>
      <charset val="177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charset val="177"/>
      <scheme val="minor"/>
    </font>
    <font>
      <sz val="10"/>
      <color rgb="FFFF0000"/>
      <name val="Arial"/>
      <family val="2"/>
      <charset val="177"/>
    </font>
    <font>
      <b/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readingOrder="2"/>
    </xf>
    <xf numFmtId="0" fontId="7" fillId="0" borderId="2" xfId="0" applyFont="1" applyFill="1" applyBorder="1" applyAlignment="1">
      <alignment horizontal="center" readingOrder="2"/>
    </xf>
    <xf numFmtId="0" fontId="0" fillId="0" borderId="2" xfId="0" applyFill="1" applyBorder="1" applyAlignment="1">
      <alignment horizontal="center" readingOrder="2"/>
    </xf>
    <xf numFmtId="1" fontId="0" fillId="0" borderId="0" xfId="0" applyNumberFormat="1" applyFill="1" applyBorder="1"/>
    <xf numFmtId="1" fontId="2" fillId="0" borderId="0" xfId="0" applyNumberFormat="1" applyFont="1" applyFill="1" applyBorder="1"/>
    <xf numFmtId="0" fontId="7" fillId="0" borderId="3" xfId="0" applyFont="1" applyFill="1" applyBorder="1" applyAlignment="1"/>
    <xf numFmtId="0" fontId="13" fillId="0" borderId="0" xfId="0" applyFont="1"/>
    <xf numFmtId="0" fontId="2" fillId="2" borderId="4" xfId="0" applyFont="1" applyFill="1" applyBorder="1" applyAlignment="1">
      <alignment horizontal="center" readingOrder="2"/>
    </xf>
    <xf numFmtId="0" fontId="7" fillId="0" borderId="5" xfId="0" applyFont="1" applyFill="1" applyBorder="1" applyAlignment="1">
      <alignment horizontal="center" readingOrder="2"/>
    </xf>
    <xf numFmtId="0" fontId="7" fillId="0" borderId="6" xfId="0" applyFont="1" applyFill="1" applyBorder="1" applyAlignment="1">
      <alignment horizontal="center" readingOrder="2"/>
    </xf>
    <xf numFmtId="0" fontId="0" fillId="0" borderId="6" xfId="0" applyFill="1" applyBorder="1" applyAlignment="1">
      <alignment horizontal="center" readingOrder="2"/>
    </xf>
    <xf numFmtId="0" fontId="0" fillId="0" borderId="7" xfId="0" applyFill="1" applyBorder="1" applyAlignment="1">
      <alignment horizontal="center" readingOrder="2"/>
    </xf>
    <xf numFmtId="0" fontId="7" fillId="0" borderId="8" xfId="0" applyFont="1" applyFill="1" applyBorder="1" applyAlignment="1">
      <alignment horizontal="center" readingOrder="2"/>
    </xf>
    <xf numFmtId="0" fontId="0" fillId="0" borderId="8" xfId="0" applyFill="1" applyBorder="1" applyAlignment="1">
      <alignment horizontal="center" readingOrder="2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0" borderId="11" xfId="0" applyFont="1" applyBorder="1" applyAlignment="1">
      <alignment horizontal="center" vertical="top" wrapText="1" readingOrder="2"/>
    </xf>
    <xf numFmtId="0" fontId="9" fillId="0" borderId="11" xfId="0" applyFont="1" applyBorder="1" applyAlignment="1">
      <alignment horizontal="center" vertical="top" wrapText="1" readingOrder="2"/>
    </xf>
    <xf numFmtId="0" fontId="0" fillId="0" borderId="0" xfId="0" applyFill="1"/>
    <xf numFmtId="0" fontId="0" fillId="0" borderId="3" xfId="0" applyFill="1" applyBorder="1" applyAlignment="1"/>
    <xf numFmtId="0" fontId="2" fillId="0" borderId="12" xfId="0" applyFont="1" applyFill="1" applyBorder="1" applyAlignment="1">
      <alignment wrapText="1"/>
    </xf>
    <xf numFmtId="1" fontId="14" fillId="0" borderId="13" xfId="0" applyNumberFormat="1" applyFont="1" applyFill="1" applyBorder="1" applyAlignment="1">
      <alignment horizontal="center" readingOrder="2"/>
    </xf>
    <xf numFmtId="1" fontId="2" fillId="0" borderId="2" xfId="0" applyNumberFormat="1" applyFont="1" applyFill="1" applyBorder="1"/>
    <xf numFmtId="0" fontId="0" fillId="0" borderId="0" xfId="0" applyFill="1" applyAlignment="1">
      <alignment horizontal="center" readingOrder="2"/>
    </xf>
    <xf numFmtId="1" fontId="0" fillId="0" borderId="0" xfId="0" applyNumberFormat="1" applyFill="1"/>
    <xf numFmtId="0" fontId="2" fillId="3" borderId="2" xfId="0" applyFont="1" applyFill="1" applyBorder="1" applyAlignment="1">
      <alignment horizontal="center" readingOrder="2"/>
    </xf>
    <xf numFmtId="1" fontId="2" fillId="3" borderId="2" xfId="0" applyNumberFormat="1" applyFont="1" applyFill="1" applyBorder="1"/>
    <xf numFmtId="0" fontId="2" fillId="3" borderId="4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 wrapText="1"/>
    </xf>
    <xf numFmtId="1" fontId="7" fillId="3" borderId="12" xfId="0" applyNumberFormat="1" applyFont="1" applyFill="1" applyBorder="1"/>
    <xf numFmtId="0" fontId="5" fillId="4" borderId="2" xfId="0" applyFont="1" applyFill="1" applyBorder="1" applyAlignment="1">
      <alignment wrapText="1" readingOrder="2"/>
    </xf>
    <xf numFmtId="0" fontId="5" fillId="5" borderId="2" xfId="0" applyFont="1" applyFill="1" applyBorder="1" applyAlignment="1">
      <alignment wrapText="1" readingOrder="2"/>
    </xf>
    <xf numFmtId="0" fontId="3" fillId="5" borderId="2" xfId="0" applyFont="1" applyFill="1" applyBorder="1" applyAlignment="1">
      <alignment wrapText="1" readingOrder="2"/>
    </xf>
    <xf numFmtId="0" fontId="4" fillId="5" borderId="2" xfId="0" applyFont="1" applyFill="1" applyBorder="1" applyAlignment="1">
      <alignment wrapText="1" readingOrder="2"/>
    </xf>
    <xf numFmtId="0" fontId="3" fillId="6" borderId="2" xfId="0" applyFont="1" applyFill="1" applyBorder="1" applyAlignment="1">
      <alignment readingOrder="2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readingOrder="2"/>
    </xf>
    <xf numFmtId="0" fontId="0" fillId="0" borderId="9" xfId="0" applyFill="1" applyBorder="1" applyAlignment="1">
      <alignment horizontal="center" readingOrder="2"/>
    </xf>
    <xf numFmtId="1" fontId="15" fillId="0" borderId="13" xfId="0" applyNumberFormat="1" applyFont="1" applyFill="1" applyBorder="1" applyAlignment="1">
      <alignment horizontal="center" readingOrder="2"/>
    </xf>
    <xf numFmtId="1" fontId="11" fillId="0" borderId="2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 readingOrder="2"/>
    </xf>
    <xf numFmtId="0" fontId="7" fillId="9" borderId="2" xfId="0" applyFont="1" applyFill="1" applyBorder="1" applyAlignment="1">
      <alignment horizontal="center" readingOrder="2"/>
    </xf>
    <xf numFmtId="0" fontId="7" fillId="0" borderId="2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9" borderId="2" xfId="0" applyFill="1" applyBorder="1" applyAlignment="1">
      <alignment horizontal="center" readingOrder="2"/>
    </xf>
    <xf numFmtId="0" fontId="0" fillId="0" borderId="16" xfId="0" applyBorder="1" applyAlignment="1">
      <alignment horizontal="center" readingOrder="2"/>
    </xf>
    <xf numFmtId="0" fontId="0" fillId="0" borderId="9" xfId="0" applyBorder="1" applyAlignment="1">
      <alignment horizontal="center" readingOrder="2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readingOrder="2"/>
    </xf>
    <xf numFmtId="0" fontId="0" fillId="0" borderId="15" xfId="0" applyFill="1" applyBorder="1" applyAlignment="1">
      <alignment horizontal="center" readingOrder="2"/>
    </xf>
    <xf numFmtId="0" fontId="7" fillId="0" borderId="3" xfId="0" applyFont="1" applyFill="1" applyBorder="1" applyAlignment="1">
      <alignment horizontal="center"/>
    </xf>
    <xf numFmtId="0" fontId="0" fillId="0" borderId="8" xfId="0" applyBorder="1" applyAlignment="1">
      <alignment horizontal="center" readingOrder="2"/>
    </xf>
    <xf numFmtId="0" fontId="7" fillId="0" borderId="16" xfId="0" applyFont="1" applyFill="1" applyBorder="1" applyAlignment="1">
      <alignment horizontal="center" readingOrder="2"/>
    </xf>
    <xf numFmtId="0" fontId="7" fillId="0" borderId="9" xfId="0" applyFont="1" applyFill="1" applyBorder="1" applyAlignment="1">
      <alignment horizontal="center" readingOrder="2"/>
    </xf>
    <xf numFmtId="0" fontId="7" fillId="0" borderId="9" xfId="0" applyFon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16" fillId="0" borderId="13" xfId="0" applyNumberFormat="1" applyFont="1" applyFill="1" applyBorder="1" applyAlignment="1">
      <alignment horizontal="center" readingOrder="2"/>
    </xf>
    <xf numFmtId="1" fontId="17" fillId="0" borderId="13" xfId="0" applyNumberFormat="1" applyFont="1" applyFill="1" applyBorder="1" applyAlignment="1">
      <alignment horizontal="center" readingOrder="2"/>
    </xf>
    <xf numFmtId="0" fontId="3" fillId="6" borderId="2" xfId="0" applyFont="1" applyFill="1" applyBorder="1" applyAlignment="1">
      <alignment wrapText="1" readingOrder="2"/>
    </xf>
    <xf numFmtId="1" fontId="18" fillId="0" borderId="2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/>
    <xf numFmtId="1" fontId="2" fillId="3" borderId="17" xfId="0" applyNumberFormat="1" applyFont="1" applyFill="1" applyBorder="1"/>
    <xf numFmtId="1" fontId="2" fillId="3" borderId="14" xfId="0" applyNumberFormat="1" applyFont="1" applyFill="1" applyBorder="1"/>
    <xf numFmtId="0" fontId="19" fillId="0" borderId="2" xfId="0" applyFont="1" applyFill="1" applyBorder="1" applyAlignment="1">
      <alignment horizontal="center" readingOrder="2"/>
    </xf>
    <xf numFmtId="0" fontId="20" fillId="0" borderId="2" xfId="0" applyFont="1" applyFill="1" applyBorder="1" applyAlignment="1">
      <alignment horizontal="center" readingOrder="2"/>
    </xf>
    <xf numFmtId="0" fontId="12" fillId="0" borderId="2" xfId="0" applyFont="1" applyFill="1" applyBorder="1" applyAlignment="1">
      <alignment horizontal="center" readingOrder="2"/>
    </xf>
    <xf numFmtId="0" fontId="2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10" borderId="2" xfId="0" applyFont="1" applyFill="1" applyBorder="1" applyAlignment="1">
      <alignment horizontal="center" readingOrder="2"/>
    </xf>
    <xf numFmtId="0" fontId="22" fillId="0" borderId="2" xfId="0" applyFont="1" applyFill="1" applyBorder="1" applyAlignment="1">
      <alignment horizontal="center" readingOrder="2"/>
    </xf>
    <xf numFmtId="0" fontId="0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 readingOrder="2"/>
    </xf>
    <xf numFmtId="0" fontId="12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horizontal="center" readingOrder="2"/>
    </xf>
    <xf numFmtId="0" fontId="24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readingOrder="2"/>
    </xf>
    <xf numFmtId="0" fontId="22" fillId="9" borderId="2" xfId="0" applyFont="1" applyFill="1" applyBorder="1" applyAlignment="1">
      <alignment horizontal="center" readingOrder="2"/>
    </xf>
    <xf numFmtId="0" fontId="26" fillId="0" borderId="2" xfId="0" applyFont="1" applyFill="1" applyBorder="1" applyAlignment="1">
      <alignment horizontal="center" readingOrder="2"/>
    </xf>
    <xf numFmtId="0" fontId="22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 readingOrder="2"/>
    </xf>
    <xf numFmtId="0" fontId="27" fillId="0" borderId="2" xfId="0" applyFont="1" applyFill="1" applyBorder="1" applyAlignment="1">
      <alignment horizontal="center" readingOrder="2"/>
    </xf>
    <xf numFmtId="0" fontId="26" fillId="9" borderId="2" xfId="0" applyFont="1" applyFill="1" applyBorder="1" applyAlignment="1">
      <alignment horizontal="center" readingOrder="2"/>
    </xf>
    <xf numFmtId="1" fontId="2" fillId="3" borderId="18" xfId="0" applyNumberFormat="1" applyFont="1" applyFill="1" applyBorder="1"/>
    <xf numFmtId="0" fontId="22" fillId="0" borderId="9" xfId="0" applyFont="1" applyFill="1" applyBorder="1" applyAlignment="1">
      <alignment horizontal="center" readingOrder="2"/>
    </xf>
    <xf numFmtId="0" fontId="26" fillId="0" borderId="9" xfId="0" applyFont="1" applyFill="1" applyBorder="1" applyAlignment="1">
      <alignment horizontal="center" readingOrder="2"/>
    </xf>
    <xf numFmtId="0" fontId="0" fillId="0" borderId="1" xfId="0" applyFill="1" applyBorder="1" applyAlignment="1"/>
    <xf numFmtId="1" fontId="28" fillId="0" borderId="13" xfId="0" applyNumberFormat="1" applyFont="1" applyFill="1" applyBorder="1" applyAlignment="1">
      <alignment horizontal="center" readingOrder="2"/>
    </xf>
    <xf numFmtId="1" fontId="29" fillId="0" borderId="13" xfId="0" applyNumberFormat="1" applyFont="1" applyFill="1" applyBorder="1" applyAlignment="1">
      <alignment horizontal="center" readingOrder="2"/>
    </xf>
    <xf numFmtId="1" fontId="26" fillId="0" borderId="0" xfId="0" applyNumberFormat="1" applyFont="1" applyFill="1" applyBorder="1"/>
    <xf numFmtId="0" fontId="23" fillId="0" borderId="0" xfId="0" applyFont="1" applyFill="1" applyAlignment="1">
      <alignment horizontal="center" readingOrder="2"/>
    </xf>
    <xf numFmtId="0" fontId="21" fillId="0" borderId="0" xfId="0" applyFont="1" applyFill="1" applyAlignment="1">
      <alignment horizontal="center" readingOrder="2"/>
    </xf>
    <xf numFmtId="0" fontId="30" fillId="0" borderId="0" xfId="0" applyFont="1" applyFill="1" applyAlignment="1">
      <alignment horizontal="center" readingOrder="2"/>
    </xf>
    <xf numFmtId="0" fontId="23" fillId="0" borderId="0" xfId="0" applyFont="1" applyFill="1"/>
    <xf numFmtId="0" fontId="30" fillId="0" borderId="0" xfId="0" applyFont="1" applyFill="1"/>
    <xf numFmtId="0" fontId="2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readingOrder="2"/>
    </xf>
    <xf numFmtId="0" fontId="12" fillId="0" borderId="0" xfId="0" applyFont="1" applyFill="1"/>
    <xf numFmtId="0" fontId="12" fillId="0" borderId="0" xfId="0" applyFont="1"/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4" borderId="12" xfId="0" applyFont="1" applyFill="1" applyBorder="1" applyAlignment="1">
      <alignment horizontal="center" wrapText="1" readingOrder="2"/>
    </xf>
    <xf numFmtId="0" fontId="2" fillId="4" borderId="3" xfId="0" applyFont="1" applyFill="1" applyBorder="1" applyAlignment="1">
      <alignment horizontal="center" wrapText="1" readingOrder="2"/>
    </xf>
    <xf numFmtId="0" fontId="2" fillId="4" borderId="14" xfId="0" applyFont="1" applyFill="1" applyBorder="1" applyAlignment="1">
      <alignment horizontal="center" wrapText="1" readingOrder="2"/>
    </xf>
    <xf numFmtId="0" fontId="5" fillId="6" borderId="12" xfId="0" applyFont="1" applyFill="1" applyBorder="1" applyAlignment="1">
      <alignment horizontal="center" wrapText="1" readingOrder="2"/>
    </xf>
    <xf numFmtId="0" fontId="2" fillId="6" borderId="3" xfId="0" applyFont="1" applyFill="1" applyBorder="1" applyAlignment="1">
      <alignment horizontal="center" wrapText="1" readingOrder="2"/>
    </xf>
    <xf numFmtId="0" fontId="2" fillId="6" borderId="14" xfId="0" applyFont="1" applyFill="1" applyBorder="1" applyAlignment="1">
      <alignment horizontal="center" wrapText="1" readingOrder="2"/>
    </xf>
    <xf numFmtId="0" fontId="6" fillId="7" borderId="12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14" xfId="0" applyFill="1" applyBorder="1" applyAlignment="1">
      <alignment horizontal="center" wrapText="1"/>
    </xf>
  </cellXfs>
  <cellStyles count="1">
    <cellStyle name="Normal" xfId="0" builtinId="0"/>
  </cellStyles>
  <dxfs count="20">
    <dxf>
      <font>
        <condense val="0"/>
        <extend val="0"/>
        <color rgb="FF9C0006"/>
      </font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Q35"/>
  <sheetViews>
    <sheetView rightToLeft="1" zoomScale="80" zoomScaleNormal="80" workbookViewId="0">
      <selection activeCell="AP21" sqref="AP20:AP21"/>
    </sheetView>
  </sheetViews>
  <sheetFormatPr defaultRowHeight="15" x14ac:dyDescent="0.25"/>
  <cols>
    <col min="1" max="1" width="2.5703125" bestFit="1" customWidth="1"/>
    <col min="2" max="2" width="8.42578125" customWidth="1"/>
    <col min="3" max="3" width="4.85546875" customWidth="1"/>
    <col min="4" max="4" width="6.28515625" customWidth="1"/>
    <col min="5" max="5" width="3.7109375" customWidth="1"/>
    <col min="6" max="6" width="3.140625" customWidth="1"/>
    <col min="7" max="7" width="3.5703125" customWidth="1"/>
    <col min="8" max="8" width="2.85546875" bestFit="1" customWidth="1"/>
    <col min="9" max="9" width="2.85546875" customWidth="1"/>
    <col min="10" max="10" width="2.5703125" customWidth="1"/>
    <col min="11" max="11" width="3" customWidth="1"/>
    <col min="12" max="12" width="2.85546875" customWidth="1"/>
    <col min="13" max="13" width="3.28515625" customWidth="1"/>
    <col min="14" max="14" width="3.140625" customWidth="1"/>
    <col min="15" max="16" width="2.85546875" bestFit="1" customWidth="1"/>
    <col min="17" max="18" width="2.85546875" customWidth="1"/>
    <col min="19" max="19" width="2.7109375" customWidth="1"/>
    <col min="20" max="20" width="3.28515625" customWidth="1"/>
    <col min="21" max="21" width="2.85546875" customWidth="1"/>
    <col min="22" max="22" width="2.7109375" customWidth="1"/>
    <col min="23" max="23" width="2.85546875" customWidth="1"/>
    <col min="24" max="24" width="2.7109375" customWidth="1"/>
    <col min="25" max="25" width="3" customWidth="1"/>
    <col min="26" max="30" width="2.85546875" bestFit="1" customWidth="1"/>
    <col min="31" max="31" width="2.85546875" customWidth="1"/>
    <col min="32" max="32" width="3.140625" customWidth="1"/>
    <col min="33" max="41" width="2.85546875" bestFit="1" customWidth="1"/>
  </cols>
  <sheetData>
    <row r="1" spans="1:41" ht="20.25" x14ac:dyDescent="0.3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"/>
      <c r="L1" s="131" t="s">
        <v>57</v>
      </c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3" t="s">
        <v>0</v>
      </c>
      <c r="X1" s="133"/>
      <c r="Y1" s="133"/>
      <c r="Z1" s="133"/>
      <c r="AA1" s="133"/>
      <c r="AB1" s="133"/>
      <c r="AC1" s="131">
        <v>26</v>
      </c>
      <c r="AD1" s="13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0.25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4"/>
      <c r="X2" s="134"/>
      <c r="Y2" s="134"/>
      <c r="Z2" s="134"/>
      <c r="AA2" s="134"/>
      <c r="AB2" s="134"/>
      <c r="AC2" s="132"/>
      <c r="AD2" s="13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35.25" customHeight="1" x14ac:dyDescent="0.25">
      <c r="A3" s="35"/>
      <c r="B3" s="31"/>
      <c r="C3" s="32"/>
      <c r="D3" s="33" t="s">
        <v>1</v>
      </c>
      <c r="E3" s="40" t="s">
        <v>2</v>
      </c>
      <c r="F3" s="41" t="s">
        <v>2</v>
      </c>
      <c r="G3" s="39" t="s">
        <v>3</v>
      </c>
      <c r="H3" s="39" t="s">
        <v>4</v>
      </c>
      <c r="I3" s="39" t="s">
        <v>5</v>
      </c>
      <c r="J3" s="39" t="s">
        <v>6</v>
      </c>
      <c r="K3" s="39" t="s">
        <v>6</v>
      </c>
      <c r="L3" s="39" t="s">
        <v>7</v>
      </c>
      <c r="M3" s="39" t="s">
        <v>8</v>
      </c>
      <c r="N3" s="39" t="s">
        <v>9</v>
      </c>
      <c r="O3" s="135" t="s">
        <v>10</v>
      </c>
      <c r="P3" s="136"/>
      <c r="Q3" s="137"/>
      <c r="R3" s="38" t="s">
        <v>11</v>
      </c>
      <c r="S3" s="38" t="s">
        <v>12</v>
      </c>
      <c r="T3" s="38" t="s">
        <v>13</v>
      </c>
      <c r="U3" s="38" t="s">
        <v>14</v>
      </c>
      <c r="V3" s="135" t="s">
        <v>15</v>
      </c>
      <c r="W3" s="137"/>
      <c r="X3" s="39" t="s">
        <v>16</v>
      </c>
      <c r="Y3" s="39" t="s">
        <v>17</v>
      </c>
      <c r="Z3" s="138" t="s">
        <v>18</v>
      </c>
      <c r="AA3" s="139"/>
      <c r="AB3" s="140"/>
      <c r="AC3" s="138" t="s">
        <v>19</v>
      </c>
      <c r="AD3" s="140"/>
      <c r="AE3" s="42" t="s">
        <v>20</v>
      </c>
      <c r="AF3" s="125" t="s">
        <v>21</v>
      </c>
      <c r="AG3" s="126"/>
      <c r="AH3" s="125" t="s">
        <v>22</v>
      </c>
      <c r="AI3" s="127"/>
      <c r="AJ3" s="127"/>
      <c r="AK3" s="126"/>
      <c r="AL3" s="128" t="s">
        <v>23</v>
      </c>
      <c r="AM3" s="129"/>
      <c r="AN3" s="129"/>
      <c r="AO3" s="130"/>
    </row>
    <row r="4" spans="1:41" ht="27.75" customHeight="1" x14ac:dyDescent="0.25">
      <c r="A4" s="124" t="s">
        <v>24</v>
      </c>
      <c r="B4" s="124"/>
      <c r="C4" s="36" t="s">
        <v>25</v>
      </c>
      <c r="D4" s="51" t="s">
        <v>26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  <c r="L4" s="28">
        <v>8</v>
      </c>
      <c r="M4" s="28">
        <v>9</v>
      </c>
      <c r="N4" s="28">
        <v>10</v>
      </c>
      <c r="O4" s="28">
        <v>11</v>
      </c>
      <c r="P4" s="28">
        <v>12</v>
      </c>
      <c r="Q4" s="28">
        <v>13</v>
      </c>
      <c r="R4" s="28">
        <v>14</v>
      </c>
      <c r="S4" s="28">
        <v>15</v>
      </c>
      <c r="T4" s="28">
        <v>16</v>
      </c>
      <c r="U4" s="28">
        <v>17</v>
      </c>
      <c r="V4" s="28">
        <v>18</v>
      </c>
      <c r="W4" s="28">
        <v>19</v>
      </c>
      <c r="X4" s="28">
        <v>20</v>
      </c>
      <c r="Y4" s="28">
        <v>21</v>
      </c>
      <c r="Z4" s="28">
        <v>22</v>
      </c>
      <c r="AA4" s="28">
        <v>23</v>
      </c>
      <c r="AB4" s="28">
        <v>24</v>
      </c>
      <c r="AC4" s="28">
        <v>25</v>
      </c>
      <c r="AD4" s="28">
        <v>26</v>
      </c>
      <c r="AE4" s="28">
        <v>27</v>
      </c>
      <c r="AF4" s="28">
        <v>28</v>
      </c>
      <c r="AG4" s="28">
        <v>29</v>
      </c>
      <c r="AH4" s="28">
        <v>30</v>
      </c>
      <c r="AI4" s="28">
        <v>31</v>
      </c>
      <c r="AJ4" s="28">
        <v>32</v>
      </c>
      <c r="AK4" s="28">
        <v>33</v>
      </c>
      <c r="AL4" s="28">
        <v>34</v>
      </c>
      <c r="AM4" s="28">
        <v>35</v>
      </c>
      <c r="AN4" s="28">
        <v>36</v>
      </c>
      <c r="AO4" s="3">
        <v>37</v>
      </c>
    </row>
    <row r="5" spans="1:41" ht="15.75" thickBot="1" x14ac:dyDescent="0.3">
      <c r="A5" s="124"/>
      <c r="B5" s="124"/>
      <c r="C5" s="25">
        <f>SUMIF(E5:DG5,"&gt;0")/$D$5*100</f>
        <v>100</v>
      </c>
      <c r="D5" s="25">
        <f>SUMIF(E5:CU5,"&gt;0")</f>
        <v>56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3</v>
      </c>
      <c r="S5" s="30">
        <v>1</v>
      </c>
      <c r="T5" s="30">
        <v>1</v>
      </c>
      <c r="U5" s="30">
        <v>1</v>
      </c>
      <c r="V5" s="30">
        <v>2</v>
      </c>
      <c r="W5" s="30">
        <v>2</v>
      </c>
      <c r="X5" s="30">
        <v>1</v>
      </c>
      <c r="Y5" s="30">
        <v>1</v>
      </c>
      <c r="Z5" s="30">
        <v>4</v>
      </c>
      <c r="AA5" s="30">
        <v>4</v>
      </c>
      <c r="AB5" s="30">
        <v>2</v>
      </c>
      <c r="AC5" s="30">
        <v>2</v>
      </c>
      <c r="AD5" s="30">
        <v>2</v>
      </c>
      <c r="AE5" s="30">
        <v>1</v>
      </c>
      <c r="AF5" s="30">
        <v>1</v>
      </c>
      <c r="AG5" s="30">
        <v>1</v>
      </c>
      <c r="AH5" s="30">
        <v>1</v>
      </c>
      <c r="AI5" s="30">
        <v>1</v>
      </c>
      <c r="AJ5" s="30">
        <v>1</v>
      </c>
      <c r="AK5" s="30">
        <v>4</v>
      </c>
      <c r="AL5" s="30">
        <v>1</v>
      </c>
      <c r="AM5" s="30">
        <v>1</v>
      </c>
      <c r="AN5" s="30">
        <v>3</v>
      </c>
      <c r="AO5" s="10">
        <v>2</v>
      </c>
    </row>
    <row r="6" spans="1:41" ht="15.75" x14ac:dyDescent="0.25">
      <c r="A6" s="34">
        <v>1</v>
      </c>
      <c r="B6" s="19" t="s">
        <v>27</v>
      </c>
      <c r="C6" s="29">
        <f t="shared" ref="C6:C31" si="0">SUMIF(E6:DG6,"&gt;0")/$D$5*100</f>
        <v>92.857142857142861</v>
      </c>
      <c r="D6" s="37">
        <f>SUMIF(E6:CU6,"&gt;0")</f>
        <v>52</v>
      </c>
      <c r="E6" s="11">
        <v>1</v>
      </c>
      <c r="F6" s="12">
        <v>1</v>
      </c>
      <c r="G6" s="12">
        <v>1</v>
      </c>
      <c r="H6" s="12">
        <v>0</v>
      </c>
      <c r="I6" s="12">
        <v>0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3</v>
      </c>
      <c r="S6" s="12">
        <v>1</v>
      </c>
      <c r="T6" s="12">
        <v>1</v>
      </c>
      <c r="U6" s="12">
        <v>1</v>
      </c>
      <c r="V6" s="12">
        <v>2</v>
      </c>
      <c r="W6" s="12">
        <v>2</v>
      </c>
      <c r="X6" s="12">
        <v>1</v>
      </c>
      <c r="Y6" s="12">
        <v>1</v>
      </c>
      <c r="Z6" s="12">
        <v>4</v>
      </c>
      <c r="AA6" s="13">
        <v>3</v>
      </c>
      <c r="AB6" s="13">
        <v>2</v>
      </c>
      <c r="AC6" s="13">
        <v>2</v>
      </c>
      <c r="AD6" s="13">
        <v>2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4</v>
      </c>
      <c r="AL6" s="13">
        <v>1</v>
      </c>
      <c r="AM6" s="13">
        <v>1</v>
      </c>
      <c r="AN6" s="13">
        <v>3</v>
      </c>
      <c r="AO6" s="14">
        <v>1</v>
      </c>
    </row>
    <row r="7" spans="1:41" ht="15.75" x14ac:dyDescent="0.25">
      <c r="A7" s="34">
        <v>2</v>
      </c>
      <c r="B7" s="19" t="s">
        <v>28</v>
      </c>
      <c r="C7" s="29">
        <f t="shared" si="0"/>
        <v>76.785714285714292</v>
      </c>
      <c r="D7" s="37">
        <f t="shared" ref="D7:D31" si="1">SUMIF(E7:CU7,"&gt;0")</f>
        <v>43</v>
      </c>
      <c r="E7" s="15">
        <v>1</v>
      </c>
      <c r="F7" s="4">
        <v>1</v>
      </c>
      <c r="G7" s="4">
        <v>1</v>
      </c>
      <c r="H7" s="4">
        <v>0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0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2</v>
      </c>
      <c r="W7" s="4">
        <v>1</v>
      </c>
      <c r="X7" s="4">
        <v>1</v>
      </c>
      <c r="Y7" s="4">
        <v>1</v>
      </c>
      <c r="Z7" s="4">
        <v>4</v>
      </c>
      <c r="AA7" s="4">
        <v>4</v>
      </c>
      <c r="AB7" s="4">
        <v>0</v>
      </c>
      <c r="AC7" s="4">
        <v>1</v>
      </c>
      <c r="AD7" s="4">
        <v>1</v>
      </c>
      <c r="AE7" s="4">
        <v>1</v>
      </c>
      <c r="AF7" s="43">
        <v>1</v>
      </c>
      <c r="AG7" s="43">
        <v>1</v>
      </c>
      <c r="AH7" s="43">
        <v>1</v>
      </c>
      <c r="AI7" s="43">
        <v>0</v>
      </c>
      <c r="AJ7" s="43">
        <v>0</v>
      </c>
      <c r="AK7" s="44">
        <v>2</v>
      </c>
      <c r="AL7" s="44">
        <v>1</v>
      </c>
      <c r="AM7" s="44">
        <v>1</v>
      </c>
      <c r="AN7" s="44">
        <v>3</v>
      </c>
      <c r="AO7" s="45">
        <v>2</v>
      </c>
    </row>
    <row r="8" spans="1:41" ht="15.75" x14ac:dyDescent="0.25">
      <c r="A8" s="34">
        <v>3</v>
      </c>
      <c r="B8" s="19" t="s">
        <v>29</v>
      </c>
      <c r="C8" s="29">
        <f t="shared" si="0"/>
        <v>57.142857142857139</v>
      </c>
      <c r="D8" s="37">
        <f t="shared" si="1"/>
        <v>32</v>
      </c>
      <c r="E8" s="15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1</v>
      </c>
      <c r="Z8" s="4">
        <v>2</v>
      </c>
      <c r="AA8" s="4">
        <v>1</v>
      </c>
      <c r="AB8" s="4">
        <v>1</v>
      </c>
      <c r="AC8" s="4">
        <v>0</v>
      </c>
      <c r="AD8" s="4">
        <v>1</v>
      </c>
      <c r="AE8" s="4">
        <v>0</v>
      </c>
      <c r="AF8" s="43">
        <v>1</v>
      </c>
      <c r="AG8" s="43">
        <v>0</v>
      </c>
      <c r="AH8" s="43">
        <v>1</v>
      </c>
      <c r="AI8" s="43">
        <v>1</v>
      </c>
      <c r="AJ8" s="43">
        <v>1</v>
      </c>
      <c r="AK8" s="44">
        <v>0</v>
      </c>
      <c r="AL8" s="44">
        <v>1</v>
      </c>
      <c r="AM8" s="44">
        <v>0</v>
      </c>
      <c r="AN8" s="44">
        <v>1</v>
      </c>
      <c r="AO8" s="45">
        <v>0</v>
      </c>
    </row>
    <row r="9" spans="1:41" ht="15.75" x14ac:dyDescent="0.25">
      <c r="A9" s="34">
        <v>4</v>
      </c>
      <c r="B9" s="19" t="s">
        <v>30</v>
      </c>
      <c r="C9" s="29">
        <f t="shared" si="0"/>
        <v>53.571428571428569</v>
      </c>
      <c r="D9" s="37">
        <f t="shared" si="1"/>
        <v>30</v>
      </c>
      <c r="E9" s="15">
        <v>1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2</v>
      </c>
      <c r="W9" s="4">
        <v>0</v>
      </c>
      <c r="X9" s="4">
        <v>1</v>
      </c>
      <c r="Y9" s="4">
        <v>1</v>
      </c>
      <c r="Z9" s="4">
        <v>3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3">
        <v>1</v>
      </c>
      <c r="AG9" s="43">
        <v>0</v>
      </c>
      <c r="AH9" s="43">
        <v>1</v>
      </c>
      <c r="AI9" s="43">
        <v>1</v>
      </c>
      <c r="AJ9" s="43">
        <v>1</v>
      </c>
      <c r="AK9" s="44">
        <v>4</v>
      </c>
      <c r="AL9" s="44">
        <v>1</v>
      </c>
      <c r="AM9" s="44">
        <v>1</v>
      </c>
      <c r="AN9" s="44">
        <v>0</v>
      </c>
      <c r="AO9" s="45">
        <v>0</v>
      </c>
    </row>
    <row r="10" spans="1:41" ht="15.75" x14ac:dyDescent="0.25">
      <c r="A10" s="34">
        <v>5</v>
      </c>
      <c r="B10" s="19" t="s">
        <v>31</v>
      </c>
      <c r="C10" s="29">
        <f t="shared" si="0"/>
        <v>78.571428571428569</v>
      </c>
      <c r="D10" s="37">
        <f t="shared" si="1"/>
        <v>44</v>
      </c>
      <c r="E10" s="15">
        <v>1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3</v>
      </c>
      <c r="S10" s="4">
        <v>1</v>
      </c>
      <c r="T10" s="4">
        <v>0</v>
      </c>
      <c r="U10" s="4">
        <v>0</v>
      </c>
      <c r="V10" s="4">
        <v>2</v>
      </c>
      <c r="W10" s="4">
        <v>0</v>
      </c>
      <c r="X10" s="4">
        <v>1</v>
      </c>
      <c r="Y10" s="4">
        <v>1</v>
      </c>
      <c r="Z10" s="4">
        <v>4</v>
      </c>
      <c r="AA10" s="4">
        <v>4</v>
      </c>
      <c r="AB10" s="4">
        <v>2</v>
      </c>
      <c r="AC10" s="4">
        <v>0</v>
      </c>
      <c r="AD10" s="4">
        <v>0</v>
      </c>
      <c r="AE10" s="4">
        <v>1</v>
      </c>
      <c r="AF10" s="43">
        <v>1</v>
      </c>
      <c r="AG10" s="43">
        <v>1</v>
      </c>
      <c r="AH10" s="43">
        <v>1</v>
      </c>
      <c r="AI10" s="43">
        <v>1</v>
      </c>
      <c r="AJ10" s="43">
        <v>1</v>
      </c>
      <c r="AK10" s="44">
        <v>2</v>
      </c>
      <c r="AL10" s="44">
        <v>1</v>
      </c>
      <c r="AM10" s="44">
        <v>1</v>
      </c>
      <c r="AN10" s="44">
        <v>3</v>
      </c>
      <c r="AO10" s="45">
        <v>1</v>
      </c>
    </row>
    <row r="11" spans="1:41" ht="15.75" x14ac:dyDescent="0.25">
      <c r="A11" s="34">
        <v>6</v>
      </c>
      <c r="B11" s="19" t="s">
        <v>32</v>
      </c>
      <c r="C11" s="29">
        <f t="shared" si="0"/>
        <v>80.357142857142861</v>
      </c>
      <c r="D11" s="37">
        <f t="shared" si="1"/>
        <v>45</v>
      </c>
      <c r="E11" s="15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0</v>
      </c>
      <c r="R11" s="4">
        <v>2</v>
      </c>
      <c r="S11" s="4">
        <v>1</v>
      </c>
      <c r="T11" s="4">
        <v>0</v>
      </c>
      <c r="U11" s="4">
        <v>1</v>
      </c>
      <c r="V11" s="4">
        <v>2</v>
      </c>
      <c r="W11" s="4">
        <v>2</v>
      </c>
      <c r="X11" s="4">
        <v>1</v>
      </c>
      <c r="Y11" s="4">
        <v>1</v>
      </c>
      <c r="Z11" s="4">
        <v>4</v>
      </c>
      <c r="AA11" s="4">
        <v>3</v>
      </c>
      <c r="AB11" s="4">
        <v>0</v>
      </c>
      <c r="AC11" s="4">
        <v>1</v>
      </c>
      <c r="AD11" s="4">
        <v>1</v>
      </c>
      <c r="AE11" s="4">
        <v>0</v>
      </c>
      <c r="AF11" s="43">
        <v>1</v>
      </c>
      <c r="AG11" s="43">
        <v>1</v>
      </c>
      <c r="AH11" s="43">
        <v>1</v>
      </c>
      <c r="AI11" s="43">
        <v>1</v>
      </c>
      <c r="AJ11" s="43">
        <v>1</v>
      </c>
      <c r="AK11" s="44">
        <v>4</v>
      </c>
      <c r="AL11" s="44">
        <v>1</v>
      </c>
      <c r="AM11" s="44">
        <v>1</v>
      </c>
      <c r="AN11" s="44">
        <v>3</v>
      </c>
      <c r="AO11" s="45">
        <v>0</v>
      </c>
    </row>
    <row r="12" spans="1:41" ht="15.75" x14ac:dyDescent="0.25">
      <c r="A12" s="34">
        <v>7</v>
      </c>
      <c r="B12" s="19" t="s">
        <v>33</v>
      </c>
      <c r="C12" s="29">
        <f t="shared" si="0"/>
        <v>73.214285714285708</v>
      </c>
      <c r="D12" s="37">
        <f t="shared" si="1"/>
        <v>41</v>
      </c>
      <c r="E12" s="15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0</v>
      </c>
      <c r="V12" s="4">
        <v>2</v>
      </c>
      <c r="W12" s="4">
        <v>0</v>
      </c>
      <c r="X12" s="4">
        <v>1</v>
      </c>
      <c r="Y12" s="4">
        <v>1</v>
      </c>
      <c r="Z12" s="4">
        <v>4</v>
      </c>
      <c r="AA12" s="4">
        <v>1</v>
      </c>
      <c r="AB12" s="4">
        <v>1</v>
      </c>
      <c r="AC12" s="4">
        <v>2</v>
      </c>
      <c r="AD12" s="4">
        <v>0</v>
      </c>
      <c r="AE12" s="4">
        <v>1</v>
      </c>
      <c r="AF12" s="43">
        <v>1</v>
      </c>
      <c r="AG12" s="43">
        <v>0</v>
      </c>
      <c r="AH12" s="43">
        <v>1</v>
      </c>
      <c r="AI12" s="43">
        <v>1</v>
      </c>
      <c r="AJ12" s="43">
        <v>0</v>
      </c>
      <c r="AK12" s="44">
        <v>4</v>
      </c>
      <c r="AL12" s="44">
        <v>1</v>
      </c>
      <c r="AM12" s="44">
        <v>1</v>
      </c>
      <c r="AN12" s="44">
        <v>3</v>
      </c>
      <c r="AO12" s="45">
        <v>0</v>
      </c>
    </row>
    <row r="13" spans="1:41" ht="15.75" x14ac:dyDescent="0.25">
      <c r="A13" s="34">
        <v>8</v>
      </c>
      <c r="B13" s="19" t="s">
        <v>34</v>
      </c>
      <c r="C13" s="29">
        <f t="shared" si="0"/>
        <v>55.357142857142861</v>
      </c>
      <c r="D13" s="37">
        <f t="shared" si="1"/>
        <v>31</v>
      </c>
      <c r="E13" s="15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0</v>
      </c>
      <c r="N13" s="4">
        <v>1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0</v>
      </c>
      <c r="Y13" s="4">
        <v>1</v>
      </c>
      <c r="Z13" s="4">
        <v>3</v>
      </c>
      <c r="AA13" s="4">
        <v>1</v>
      </c>
      <c r="AB13" s="4">
        <v>0</v>
      </c>
      <c r="AC13" s="4">
        <v>2</v>
      </c>
      <c r="AD13" s="4">
        <v>1</v>
      </c>
      <c r="AE13" s="4">
        <v>0</v>
      </c>
      <c r="AF13" s="43">
        <v>1</v>
      </c>
      <c r="AG13" s="43">
        <v>1</v>
      </c>
      <c r="AH13" s="43">
        <v>1</v>
      </c>
      <c r="AI13" s="43">
        <v>0</v>
      </c>
      <c r="AJ13" s="43">
        <v>0</v>
      </c>
      <c r="AK13" s="44">
        <v>1</v>
      </c>
      <c r="AL13" s="44">
        <v>0</v>
      </c>
      <c r="AM13" s="44">
        <v>1</v>
      </c>
      <c r="AN13" s="44">
        <v>1</v>
      </c>
      <c r="AO13" s="45">
        <v>0</v>
      </c>
    </row>
    <row r="14" spans="1:41" ht="15.75" x14ac:dyDescent="0.25">
      <c r="A14" s="34">
        <v>9</v>
      </c>
      <c r="B14" s="19" t="s">
        <v>35</v>
      </c>
      <c r="C14" s="29">
        <f>SUMIF(E14:DG14,"&gt;0")/$D$5*100</f>
        <v>94.642857142857139</v>
      </c>
      <c r="D14" s="37">
        <f>SUMIF(E14:CU14,"&gt;0")</f>
        <v>53</v>
      </c>
      <c r="E14" s="15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3</v>
      </c>
      <c r="S14" s="4">
        <v>1</v>
      </c>
      <c r="T14" s="4">
        <v>1</v>
      </c>
      <c r="U14" s="4">
        <v>1</v>
      </c>
      <c r="V14" s="4">
        <v>2</v>
      </c>
      <c r="W14" s="4">
        <v>2</v>
      </c>
      <c r="X14" s="4">
        <v>1</v>
      </c>
      <c r="Y14" s="4">
        <v>1</v>
      </c>
      <c r="Z14" s="4">
        <v>4</v>
      </c>
      <c r="AA14" s="4">
        <v>3</v>
      </c>
      <c r="AB14" s="4">
        <v>2</v>
      </c>
      <c r="AC14" s="4">
        <v>2</v>
      </c>
      <c r="AD14" s="4">
        <v>2</v>
      </c>
      <c r="AE14" s="4">
        <v>1</v>
      </c>
      <c r="AF14" s="43">
        <v>1</v>
      </c>
      <c r="AG14" s="43">
        <v>1</v>
      </c>
      <c r="AH14" s="43">
        <v>1</v>
      </c>
      <c r="AI14" s="43">
        <v>1</v>
      </c>
      <c r="AJ14" s="43">
        <v>1</v>
      </c>
      <c r="AK14" s="5">
        <v>3</v>
      </c>
      <c r="AL14" s="44">
        <v>1</v>
      </c>
      <c r="AM14" s="44">
        <v>1</v>
      </c>
      <c r="AN14" s="44">
        <v>3</v>
      </c>
      <c r="AO14" s="45">
        <v>1</v>
      </c>
    </row>
    <row r="15" spans="1:41" ht="15.75" x14ac:dyDescent="0.25">
      <c r="A15" s="34">
        <v>10</v>
      </c>
      <c r="B15" s="19" t="s">
        <v>36</v>
      </c>
      <c r="C15" s="29">
        <f t="shared" si="0"/>
        <v>83.928571428571431</v>
      </c>
      <c r="D15" s="37">
        <f t="shared" si="1"/>
        <v>47</v>
      </c>
      <c r="E15" s="15">
        <v>1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1</v>
      </c>
      <c r="V15" s="4">
        <v>2</v>
      </c>
      <c r="W15" s="4">
        <v>1</v>
      </c>
      <c r="X15" s="4">
        <v>1</v>
      </c>
      <c r="Y15" s="4">
        <v>1</v>
      </c>
      <c r="Z15" s="4">
        <v>4</v>
      </c>
      <c r="AA15" s="4">
        <v>4</v>
      </c>
      <c r="AB15" s="4">
        <v>1</v>
      </c>
      <c r="AC15" s="4">
        <v>1</v>
      </c>
      <c r="AD15" s="4">
        <v>2</v>
      </c>
      <c r="AE15" s="4">
        <v>1</v>
      </c>
      <c r="AF15" s="43">
        <v>1</v>
      </c>
      <c r="AG15" s="43">
        <v>1</v>
      </c>
      <c r="AH15" s="43">
        <v>1</v>
      </c>
      <c r="AI15" s="43">
        <v>0</v>
      </c>
      <c r="AJ15" s="43">
        <v>1</v>
      </c>
      <c r="AK15" s="44">
        <v>4</v>
      </c>
      <c r="AL15" s="44">
        <v>1</v>
      </c>
      <c r="AM15" s="44">
        <v>1</v>
      </c>
      <c r="AN15" s="44">
        <v>3</v>
      </c>
      <c r="AO15" s="45">
        <v>2</v>
      </c>
    </row>
    <row r="16" spans="1:41" ht="15.75" x14ac:dyDescent="0.25">
      <c r="A16" s="34">
        <v>11</v>
      </c>
      <c r="B16" s="19" t="s">
        <v>37</v>
      </c>
      <c r="C16" s="29">
        <f t="shared" si="0"/>
        <v>71.428571428571431</v>
      </c>
      <c r="D16" s="37">
        <f t="shared" si="1"/>
        <v>40</v>
      </c>
      <c r="E16" s="15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2</v>
      </c>
      <c r="W16" s="4">
        <v>0</v>
      </c>
      <c r="X16" s="4">
        <v>1</v>
      </c>
      <c r="Y16" s="4">
        <v>1</v>
      </c>
      <c r="Z16" s="4">
        <v>4</v>
      </c>
      <c r="AA16" s="4">
        <v>4</v>
      </c>
      <c r="AB16" s="4">
        <v>0</v>
      </c>
      <c r="AC16" s="4">
        <v>1</v>
      </c>
      <c r="AD16" s="4">
        <v>2</v>
      </c>
      <c r="AE16" s="4">
        <v>1</v>
      </c>
      <c r="AF16" s="43">
        <v>1</v>
      </c>
      <c r="AG16" s="43">
        <v>1</v>
      </c>
      <c r="AH16" s="43">
        <v>1</v>
      </c>
      <c r="AI16" s="43">
        <v>0</v>
      </c>
      <c r="AJ16" s="43">
        <v>1</v>
      </c>
      <c r="AK16" s="44">
        <v>2</v>
      </c>
      <c r="AL16" s="44">
        <v>1</v>
      </c>
      <c r="AM16" s="44">
        <v>1</v>
      </c>
      <c r="AN16" s="44">
        <v>0</v>
      </c>
      <c r="AO16" s="45">
        <v>1</v>
      </c>
    </row>
    <row r="17" spans="1:43" ht="15.75" x14ac:dyDescent="0.25">
      <c r="A17" s="34">
        <v>12</v>
      </c>
      <c r="B17" s="19" t="s">
        <v>38</v>
      </c>
      <c r="C17" s="29">
        <f t="shared" si="0"/>
        <v>60.714285714285708</v>
      </c>
      <c r="D17" s="37">
        <f t="shared" si="1"/>
        <v>34</v>
      </c>
      <c r="E17" s="15">
        <v>1</v>
      </c>
      <c r="F17" s="4">
        <v>1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0</v>
      </c>
      <c r="T17" s="4">
        <v>1</v>
      </c>
      <c r="U17" s="4">
        <v>0</v>
      </c>
      <c r="V17" s="4">
        <v>2</v>
      </c>
      <c r="W17" s="4">
        <v>1</v>
      </c>
      <c r="X17" s="4">
        <v>0</v>
      </c>
      <c r="Y17" s="4">
        <v>1</v>
      </c>
      <c r="Z17" s="4">
        <v>3</v>
      </c>
      <c r="AA17" s="4">
        <v>2</v>
      </c>
      <c r="AB17" s="4">
        <v>0</v>
      </c>
      <c r="AC17" s="4">
        <v>2</v>
      </c>
      <c r="AD17" s="4">
        <v>0</v>
      </c>
      <c r="AE17" s="4">
        <v>0</v>
      </c>
      <c r="AF17" s="43">
        <v>1</v>
      </c>
      <c r="AG17" s="43">
        <v>1</v>
      </c>
      <c r="AH17" s="43">
        <v>0</v>
      </c>
      <c r="AI17" s="43">
        <v>1</v>
      </c>
      <c r="AJ17" s="43">
        <v>1</v>
      </c>
      <c r="AK17" s="44">
        <v>2</v>
      </c>
      <c r="AL17" s="44">
        <v>1</v>
      </c>
      <c r="AM17" s="44">
        <v>0</v>
      </c>
      <c r="AN17" s="44">
        <v>3</v>
      </c>
      <c r="AO17" s="45">
        <v>0</v>
      </c>
    </row>
    <row r="18" spans="1:43" ht="15.75" x14ac:dyDescent="0.25">
      <c r="A18" s="34">
        <v>13</v>
      </c>
      <c r="B18" s="19" t="s">
        <v>39</v>
      </c>
      <c r="C18" s="29">
        <f t="shared" si="0"/>
        <v>55.357142857142861</v>
      </c>
      <c r="D18" s="37">
        <f t="shared" si="1"/>
        <v>31</v>
      </c>
      <c r="E18" s="15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2</v>
      </c>
      <c r="W18" s="4">
        <v>0</v>
      </c>
      <c r="X18" s="4">
        <v>1</v>
      </c>
      <c r="Y18" s="4">
        <v>1</v>
      </c>
      <c r="Z18" s="4">
        <v>4</v>
      </c>
      <c r="AA18" s="4">
        <v>2</v>
      </c>
      <c r="AB18" s="4">
        <v>0</v>
      </c>
      <c r="AC18" s="4">
        <v>2</v>
      </c>
      <c r="AD18" s="4">
        <v>0</v>
      </c>
      <c r="AE18" s="4">
        <v>0</v>
      </c>
      <c r="AF18" s="43">
        <v>1</v>
      </c>
      <c r="AG18" s="43">
        <v>1</v>
      </c>
      <c r="AH18" s="43">
        <v>1</v>
      </c>
      <c r="AI18" s="43">
        <v>0</v>
      </c>
      <c r="AJ18" s="43">
        <v>1</v>
      </c>
      <c r="AK18" s="44">
        <v>0</v>
      </c>
      <c r="AL18" s="44">
        <v>1</v>
      </c>
      <c r="AM18" s="44">
        <v>0</v>
      </c>
      <c r="AN18" s="44">
        <v>3</v>
      </c>
      <c r="AO18" s="45">
        <v>0</v>
      </c>
    </row>
    <row r="19" spans="1:43" ht="15.75" x14ac:dyDescent="0.25">
      <c r="A19" s="34">
        <v>14</v>
      </c>
      <c r="B19" s="19" t="s">
        <v>40</v>
      </c>
      <c r="C19" s="29">
        <f t="shared" si="0"/>
        <v>67.857142857142861</v>
      </c>
      <c r="D19" s="37">
        <f t="shared" si="1"/>
        <v>38</v>
      </c>
      <c r="E19" s="15">
        <v>1</v>
      </c>
      <c r="F19" s="4">
        <v>1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0</v>
      </c>
      <c r="X19" s="4">
        <v>1</v>
      </c>
      <c r="Y19" s="4">
        <v>1</v>
      </c>
      <c r="Z19" s="4">
        <v>4</v>
      </c>
      <c r="AA19" s="4">
        <v>1</v>
      </c>
      <c r="AB19" s="4">
        <v>0</v>
      </c>
      <c r="AC19" s="4">
        <v>2</v>
      </c>
      <c r="AD19" s="4">
        <v>0</v>
      </c>
      <c r="AE19" s="4">
        <v>1</v>
      </c>
      <c r="AF19" s="43">
        <v>1</v>
      </c>
      <c r="AG19" s="43">
        <v>1</v>
      </c>
      <c r="AH19" s="43">
        <v>1</v>
      </c>
      <c r="AI19" s="43">
        <v>1</v>
      </c>
      <c r="AJ19" s="43">
        <v>1</v>
      </c>
      <c r="AK19" s="44">
        <v>4</v>
      </c>
      <c r="AL19" s="44">
        <v>1</v>
      </c>
      <c r="AM19" s="44">
        <v>0</v>
      </c>
      <c r="AN19" s="44">
        <v>3</v>
      </c>
      <c r="AO19" s="45">
        <v>1</v>
      </c>
    </row>
    <row r="20" spans="1:43" x14ac:dyDescent="0.25">
      <c r="A20" s="34">
        <v>15</v>
      </c>
      <c r="B20" s="20" t="s">
        <v>41</v>
      </c>
      <c r="C20" s="29">
        <f t="shared" si="0"/>
        <v>76.785714285714292</v>
      </c>
      <c r="D20" s="37">
        <f t="shared" si="1"/>
        <v>43</v>
      </c>
      <c r="E20" s="15">
        <v>1</v>
      </c>
      <c r="F20" s="4">
        <v>1</v>
      </c>
      <c r="G20" s="4">
        <v>1</v>
      </c>
      <c r="H20" s="4">
        <v>0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1</v>
      </c>
      <c r="P20" s="4">
        <v>1</v>
      </c>
      <c r="Q20" s="4">
        <v>0</v>
      </c>
      <c r="R20" s="4">
        <v>3</v>
      </c>
      <c r="S20" s="4">
        <v>1</v>
      </c>
      <c r="T20" s="4">
        <v>1</v>
      </c>
      <c r="U20" s="4">
        <v>1</v>
      </c>
      <c r="V20" s="4">
        <v>2</v>
      </c>
      <c r="W20" s="4">
        <v>1</v>
      </c>
      <c r="X20" s="4">
        <v>0</v>
      </c>
      <c r="Y20" s="4">
        <v>1</v>
      </c>
      <c r="Z20" s="4">
        <v>4</v>
      </c>
      <c r="AA20" s="4">
        <v>4</v>
      </c>
      <c r="AB20" s="4">
        <v>1</v>
      </c>
      <c r="AC20" s="4">
        <v>2</v>
      </c>
      <c r="AD20" s="4">
        <v>2</v>
      </c>
      <c r="AE20" s="4">
        <v>1</v>
      </c>
      <c r="AF20" s="43">
        <v>1</v>
      </c>
      <c r="AG20" s="43">
        <v>1</v>
      </c>
      <c r="AH20" s="43">
        <v>1</v>
      </c>
      <c r="AI20" s="43"/>
      <c r="AJ20" s="43">
        <v>1</v>
      </c>
      <c r="AK20" s="46">
        <v>2</v>
      </c>
      <c r="AL20" s="46">
        <v>1</v>
      </c>
      <c r="AM20" s="46">
        <v>1</v>
      </c>
      <c r="AN20" s="46">
        <v>0</v>
      </c>
      <c r="AO20" s="47">
        <v>1</v>
      </c>
      <c r="AP20" s="9"/>
      <c r="AQ20" s="9"/>
    </row>
    <row r="21" spans="1:43" ht="15.75" x14ac:dyDescent="0.25">
      <c r="A21" s="34">
        <v>16</v>
      </c>
      <c r="B21" s="19" t="s">
        <v>42</v>
      </c>
      <c r="C21" s="29">
        <f t="shared" si="0"/>
        <v>55.357142857142861</v>
      </c>
      <c r="D21" s="37">
        <f t="shared" si="1"/>
        <v>31</v>
      </c>
      <c r="E21" s="15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1</v>
      </c>
      <c r="Y21" s="4">
        <v>1</v>
      </c>
      <c r="Z21" s="4">
        <v>4</v>
      </c>
      <c r="AA21" s="4">
        <v>1</v>
      </c>
      <c r="AB21" s="4">
        <v>1</v>
      </c>
      <c r="AC21" s="4">
        <v>1</v>
      </c>
      <c r="AD21" s="4">
        <v>0</v>
      </c>
      <c r="AE21" s="4">
        <v>1</v>
      </c>
      <c r="AF21" s="43">
        <v>1</v>
      </c>
      <c r="AG21" s="43">
        <v>0</v>
      </c>
      <c r="AH21" s="43">
        <v>1</v>
      </c>
      <c r="AI21" s="43">
        <v>1</v>
      </c>
      <c r="AJ21" s="43">
        <v>1</v>
      </c>
      <c r="AK21" s="44">
        <v>2</v>
      </c>
      <c r="AL21" s="44">
        <v>1</v>
      </c>
      <c r="AM21" s="44">
        <v>0</v>
      </c>
      <c r="AN21" s="44">
        <v>0</v>
      </c>
      <c r="AO21" s="45">
        <v>0</v>
      </c>
    </row>
    <row r="22" spans="1:43" ht="15.75" x14ac:dyDescent="0.25">
      <c r="A22" s="34">
        <v>17</v>
      </c>
      <c r="B22" s="19" t="s">
        <v>43</v>
      </c>
      <c r="C22" s="29">
        <f t="shared" si="0"/>
        <v>66.071428571428569</v>
      </c>
      <c r="D22" s="37">
        <f t="shared" si="1"/>
        <v>37</v>
      </c>
      <c r="E22" s="15">
        <v>1</v>
      </c>
      <c r="F22" s="4">
        <v>1</v>
      </c>
      <c r="G22" s="4">
        <v>1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2</v>
      </c>
      <c r="W22" s="4">
        <v>0</v>
      </c>
      <c r="X22" s="4">
        <v>1</v>
      </c>
      <c r="Y22" s="4">
        <v>1</v>
      </c>
      <c r="Z22" s="4">
        <v>4</v>
      </c>
      <c r="AA22" s="4">
        <v>1</v>
      </c>
      <c r="AB22" s="4">
        <v>0</v>
      </c>
      <c r="AC22" s="4">
        <v>2</v>
      </c>
      <c r="AD22" s="4">
        <v>0</v>
      </c>
      <c r="AE22" s="4">
        <v>1</v>
      </c>
      <c r="AF22" s="43">
        <v>1</v>
      </c>
      <c r="AG22" s="43">
        <v>1</v>
      </c>
      <c r="AH22" s="43">
        <v>1</v>
      </c>
      <c r="AI22" s="43">
        <v>1</v>
      </c>
      <c r="AJ22" s="43">
        <v>1</v>
      </c>
      <c r="AK22" s="44">
        <v>1</v>
      </c>
      <c r="AL22" s="44">
        <v>1</v>
      </c>
      <c r="AM22" s="44">
        <v>0</v>
      </c>
      <c r="AN22" s="44">
        <v>3</v>
      </c>
      <c r="AO22" s="45">
        <v>1</v>
      </c>
    </row>
    <row r="23" spans="1:43" ht="15.75" x14ac:dyDescent="0.25">
      <c r="A23" s="34">
        <v>18</v>
      </c>
      <c r="B23" s="19" t="s">
        <v>44</v>
      </c>
      <c r="C23" s="29">
        <f t="shared" si="0"/>
        <v>48.214285714285715</v>
      </c>
      <c r="D23" s="37">
        <f t="shared" si="1"/>
        <v>27</v>
      </c>
      <c r="E23" s="15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1</v>
      </c>
      <c r="Q23" s="4">
        <v>0</v>
      </c>
      <c r="R23" s="4">
        <v>0</v>
      </c>
      <c r="S23" s="4">
        <v>1</v>
      </c>
      <c r="T23" s="4">
        <v>1</v>
      </c>
      <c r="U23" s="4">
        <v>0</v>
      </c>
      <c r="V23" s="4">
        <v>2</v>
      </c>
      <c r="W23" s="4">
        <v>0</v>
      </c>
      <c r="X23" s="4">
        <v>0</v>
      </c>
      <c r="Y23" s="4">
        <v>1</v>
      </c>
      <c r="Z23" s="4">
        <v>3</v>
      </c>
      <c r="AA23" s="4">
        <v>1</v>
      </c>
      <c r="AB23" s="4">
        <v>0</v>
      </c>
      <c r="AC23" s="4">
        <v>1</v>
      </c>
      <c r="AD23" s="4">
        <v>1</v>
      </c>
      <c r="AE23" s="4">
        <v>0</v>
      </c>
      <c r="AF23" s="43">
        <v>1</v>
      </c>
      <c r="AG23" s="43">
        <v>0</v>
      </c>
      <c r="AH23" s="43">
        <v>1</v>
      </c>
      <c r="AI23" s="43">
        <v>0</v>
      </c>
      <c r="AJ23" s="43">
        <v>0</v>
      </c>
      <c r="AK23" s="44">
        <v>2</v>
      </c>
      <c r="AL23" s="44">
        <v>1</v>
      </c>
      <c r="AM23" s="44">
        <v>1</v>
      </c>
      <c r="AN23" s="44">
        <v>3</v>
      </c>
      <c r="AO23" s="45">
        <v>0</v>
      </c>
    </row>
    <row r="24" spans="1:43" ht="15.75" x14ac:dyDescent="0.25">
      <c r="A24" s="34">
        <v>19</v>
      </c>
      <c r="B24" s="19" t="s">
        <v>45</v>
      </c>
      <c r="C24" s="29">
        <f t="shared" si="0"/>
        <v>80.357142857142861</v>
      </c>
      <c r="D24" s="37">
        <f t="shared" si="1"/>
        <v>45</v>
      </c>
      <c r="E24" s="15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2</v>
      </c>
      <c r="W24" s="4">
        <v>2</v>
      </c>
      <c r="X24" s="4">
        <v>1</v>
      </c>
      <c r="Y24" s="4">
        <v>1</v>
      </c>
      <c r="Z24" s="4">
        <v>4</v>
      </c>
      <c r="AA24" s="4">
        <v>2</v>
      </c>
      <c r="AB24" s="4">
        <v>0</v>
      </c>
      <c r="AC24" s="4">
        <v>1</v>
      </c>
      <c r="AD24" s="4">
        <v>1</v>
      </c>
      <c r="AE24" s="4">
        <v>0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4</v>
      </c>
      <c r="AL24" s="44">
        <v>1</v>
      </c>
      <c r="AM24" s="44">
        <v>1</v>
      </c>
      <c r="AN24" s="44">
        <v>0</v>
      </c>
      <c r="AO24" s="45">
        <v>2</v>
      </c>
    </row>
    <row r="25" spans="1:43" ht="15.75" x14ac:dyDescent="0.25">
      <c r="A25" s="34">
        <v>20</v>
      </c>
      <c r="B25" s="19" t="s">
        <v>46</v>
      </c>
      <c r="C25" s="29">
        <f t="shared" si="0"/>
        <v>60.714285714285708</v>
      </c>
      <c r="D25" s="37">
        <f t="shared" si="1"/>
        <v>34</v>
      </c>
      <c r="E25" s="15">
        <v>1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0</v>
      </c>
      <c r="V25" s="4">
        <v>1</v>
      </c>
      <c r="W25" s="4">
        <v>0</v>
      </c>
      <c r="X25" s="4">
        <v>1</v>
      </c>
      <c r="Y25" s="4">
        <v>0</v>
      </c>
      <c r="Z25" s="4">
        <v>3</v>
      </c>
      <c r="AA25" s="4">
        <v>1</v>
      </c>
      <c r="AB25" s="4">
        <v>0</v>
      </c>
      <c r="AC25" s="4">
        <v>2</v>
      </c>
      <c r="AD25" s="4">
        <v>1</v>
      </c>
      <c r="AE25" s="4">
        <v>1</v>
      </c>
      <c r="AF25" s="43">
        <v>1</v>
      </c>
      <c r="AG25" s="43">
        <v>1</v>
      </c>
      <c r="AH25" s="43">
        <v>1</v>
      </c>
      <c r="AI25" s="43">
        <v>1</v>
      </c>
      <c r="AJ25" s="43">
        <v>0</v>
      </c>
      <c r="AK25" s="44">
        <v>1</v>
      </c>
      <c r="AL25" s="44">
        <v>1</v>
      </c>
      <c r="AM25" s="44">
        <v>0</v>
      </c>
      <c r="AN25" s="44">
        <v>3</v>
      </c>
      <c r="AO25" s="45">
        <v>1</v>
      </c>
    </row>
    <row r="26" spans="1:43" ht="15.75" x14ac:dyDescent="0.25">
      <c r="A26" s="34">
        <v>21</v>
      </c>
      <c r="B26" s="19" t="s">
        <v>47</v>
      </c>
      <c r="C26" s="29">
        <f t="shared" si="0"/>
        <v>50</v>
      </c>
      <c r="D26" s="37">
        <f t="shared" si="1"/>
        <v>28</v>
      </c>
      <c r="E26" s="16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1</v>
      </c>
      <c r="Q26" s="5">
        <v>0</v>
      </c>
      <c r="R26" s="5">
        <v>1</v>
      </c>
      <c r="S26" s="5">
        <v>1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1</v>
      </c>
      <c r="Z26" s="5">
        <v>3</v>
      </c>
      <c r="AA26" s="5">
        <v>2</v>
      </c>
      <c r="AB26" s="5">
        <v>1</v>
      </c>
      <c r="AC26" s="5">
        <v>1</v>
      </c>
      <c r="AD26" s="5">
        <v>0</v>
      </c>
      <c r="AE26" s="5">
        <v>0</v>
      </c>
      <c r="AF26" s="44">
        <v>1</v>
      </c>
      <c r="AG26" s="44">
        <v>1</v>
      </c>
      <c r="AH26" s="44">
        <v>1</v>
      </c>
      <c r="AI26" s="44">
        <v>1</v>
      </c>
      <c r="AJ26" s="44">
        <v>1</v>
      </c>
      <c r="AK26" s="44">
        <v>0</v>
      </c>
      <c r="AL26" s="44">
        <v>1</v>
      </c>
      <c r="AM26" s="44">
        <v>0</v>
      </c>
      <c r="AN26" s="44">
        <v>1</v>
      </c>
      <c r="AO26" s="45">
        <v>0</v>
      </c>
    </row>
    <row r="27" spans="1:43" ht="15.75" x14ac:dyDescent="0.25">
      <c r="A27" s="34">
        <v>22</v>
      </c>
      <c r="B27" s="19" t="s">
        <v>48</v>
      </c>
      <c r="C27" s="29">
        <f t="shared" si="0"/>
        <v>69.642857142857139</v>
      </c>
      <c r="D27" s="37">
        <f t="shared" si="1"/>
        <v>39</v>
      </c>
      <c r="E27" s="16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0</v>
      </c>
      <c r="R27" s="5">
        <v>1</v>
      </c>
      <c r="S27" s="5">
        <v>1</v>
      </c>
      <c r="T27" s="5">
        <v>1</v>
      </c>
      <c r="U27" s="5">
        <v>1</v>
      </c>
      <c r="V27" s="5">
        <v>2</v>
      </c>
      <c r="W27" s="5">
        <v>0</v>
      </c>
      <c r="X27" s="5">
        <v>1</v>
      </c>
      <c r="Y27" s="5">
        <v>1</v>
      </c>
      <c r="Z27" s="5">
        <v>2</v>
      </c>
      <c r="AA27" s="5">
        <v>3</v>
      </c>
      <c r="AB27" s="5">
        <v>2</v>
      </c>
      <c r="AC27" s="5">
        <v>2</v>
      </c>
      <c r="AD27" s="5">
        <v>0</v>
      </c>
      <c r="AE27" s="5">
        <v>1</v>
      </c>
      <c r="AF27" s="44">
        <v>1</v>
      </c>
      <c r="AG27" s="44">
        <v>1</v>
      </c>
      <c r="AH27" s="44">
        <v>1</v>
      </c>
      <c r="AI27" s="44">
        <v>1</v>
      </c>
      <c r="AJ27" s="44">
        <v>1</v>
      </c>
      <c r="AK27" s="44">
        <v>2</v>
      </c>
      <c r="AL27" s="44">
        <v>0</v>
      </c>
      <c r="AM27" s="44">
        <v>1</v>
      </c>
      <c r="AN27" s="44">
        <v>0</v>
      </c>
      <c r="AO27" s="45">
        <v>1</v>
      </c>
    </row>
    <row r="28" spans="1:43" ht="15.75" x14ac:dyDescent="0.25">
      <c r="A28" s="34">
        <v>23</v>
      </c>
      <c r="B28" s="19" t="s">
        <v>49</v>
      </c>
      <c r="C28" s="29">
        <f t="shared" si="0"/>
        <v>71.428571428571431</v>
      </c>
      <c r="D28" s="37">
        <f t="shared" si="1"/>
        <v>40</v>
      </c>
      <c r="E28" s="16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1</v>
      </c>
      <c r="X28" s="5">
        <v>1</v>
      </c>
      <c r="Y28" s="5">
        <v>1</v>
      </c>
      <c r="Z28" s="5">
        <v>3</v>
      </c>
      <c r="AA28" s="5">
        <v>2</v>
      </c>
      <c r="AB28" s="5">
        <v>0</v>
      </c>
      <c r="AC28" s="5">
        <v>2</v>
      </c>
      <c r="AD28" s="5">
        <v>0</v>
      </c>
      <c r="AE28" s="5">
        <v>1</v>
      </c>
      <c r="AF28" s="44">
        <v>1</v>
      </c>
      <c r="AG28" s="44">
        <v>0</v>
      </c>
      <c r="AH28" s="44">
        <v>1</v>
      </c>
      <c r="AI28" s="44">
        <v>1</v>
      </c>
      <c r="AJ28" s="44">
        <v>1</v>
      </c>
      <c r="AK28" s="44">
        <v>4</v>
      </c>
      <c r="AL28" s="44">
        <v>1</v>
      </c>
      <c r="AM28" s="44">
        <v>0</v>
      </c>
      <c r="AN28" s="44">
        <v>0</v>
      </c>
      <c r="AO28" s="45">
        <v>0</v>
      </c>
    </row>
    <row r="29" spans="1:43" ht="15.75" x14ac:dyDescent="0.25">
      <c r="A29" s="34">
        <v>24</v>
      </c>
      <c r="B29" s="19" t="s">
        <v>50</v>
      </c>
      <c r="C29" s="29">
        <f t="shared" si="0"/>
        <v>57.142857142857139</v>
      </c>
      <c r="D29" s="37">
        <f t="shared" si="1"/>
        <v>32</v>
      </c>
      <c r="E29" s="16">
        <v>1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1</v>
      </c>
      <c r="P29" s="5">
        <v>1</v>
      </c>
      <c r="Q29" s="5">
        <v>1</v>
      </c>
      <c r="R29" s="5">
        <v>2</v>
      </c>
      <c r="S29" s="5">
        <v>1</v>
      </c>
      <c r="T29" s="5">
        <v>1</v>
      </c>
      <c r="U29" s="5">
        <v>1</v>
      </c>
      <c r="V29" s="5">
        <v>2</v>
      </c>
      <c r="W29" s="5">
        <v>0</v>
      </c>
      <c r="X29" s="5">
        <v>1</v>
      </c>
      <c r="Y29" s="5">
        <v>1</v>
      </c>
      <c r="Z29" s="5">
        <v>4</v>
      </c>
      <c r="AA29" s="5">
        <v>2</v>
      </c>
      <c r="AB29" s="5">
        <v>2</v>
      </c>
      <c r="AC29" s="5">
        <v>1</v>
      </c>
      <c r="AD29" s="5">
        <v>0</v>
      </c>
      <c r="AE29" s="5">
        <v>0</v>
      </c>
      <c r="AF29" s="44">
        <v>1</v>
      </c>
      <c r="AG29" s="44">
        <v>0</v>
      </c>
      <c r="AH29" s="44">
        <v>0</v>
      </c>
      <c r="AI29" s="44">
        <v>1</v>
      </c>
      <c r="AJ29" s="44">
        <v>0</v>
      </c>
      <c r="AK29" s="44">
        <v>2</v>
      </c>
      <c r="AL29" s="44">
        <v>1</v>
      </c>
      <c r="AM29" s="44">
        <v>0</v>
      </c>
      <c r="AN29" s="44">
        <v>1</v>
      </c>
      <c r="AO29" s="45">
        <v>0</v>
      </c>
    </row>
    <row r="30" spans="1:43" ht="15.75" x14ac:dyDescent="0.25">
      <c r="A30" s="34">
        <v>25</v>
      </c>
      <c r="B30" s="19" t="s">
        <v>51</v>
      </c>
      <c r="C30" s="29">
        <f t="shared" si="0"/>
        <v>91.071428571428569</v>
      </c>
      <c r="D30" s="37">
        <f t="shared" si="1"/>
        <v>51</v>
      </c>
      <c r="E30" s="16">
        <v>1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4">
        <v>1</v>
      </c>
      <c r="O30" s="4">
        <v>1</v>
      </c>
      <c r="P30" s="4">
        <v>1</v>
      </c>
      <c r="Q30" s="4">
        <v>1</v>
      </c>
      <c r="R30" s="4">
        <v>3</v>
      </c>
      <c r="S30" s="4">
        <v>1</v>
      </c>
      <c r="T30" s="4">
        <v>1</v>
      </c>
      <c r="U30" s="4">
        <v>1</v>
      </c>
      <c r="V30" s="4">
        <v>2</v>
      </c>
      <c r="W30" s="4">
        <v>2</v>
      </c>
      <c r="X30" s="4">
        <v>1</v>
      </c>
      <c r="Y30" s="4">
        <v>1</v>
      </c>
      <c r="Z30" s="4">
        <v>4</v>
      </c>
      <c r="AA30" s="4">
        <v>4</v>
      </c>
      <c r="AB30" s="4">
        <v>2</v>
      </c>
      <c r="AC30" s="4">
        <v>2</v>
      </c>
      <c r="AD30" s="4">
        <v>2</v>
      </c>
      <c r="AE30" s="5">
        <v>0</v>
      </c>
      <c r="AF30" s="44">
        <v>1</v>
      </c>
      <c r="AG30" s="44">
        <v>1</v>
      </c>
      <c r="AH30" s="44">
        <v>0</v>
      </c>
      <c r="AI30" s="44">
        <v>1</v>
      </c>
      <c r="AJ30" s="44">
        <v>1</v>
      </c>
      <c r="AK30" s="5">
        <v>3</v>
      </c>
      <c r="AL30" s="44">
        <v>1</v>
      </c>
      <c r="AM30" s="44">
        <v>1</v>
      </c>
      <c r="AN30" s="44">
        <v>3</v>
      </c>
      <c r="AO30" s="45">
        <v>2</v>
      </c>
    </row>
    <row r="31" spans="1:43" ht="15.75" thickBot="1" x14ac:dyDescent="0.3">
      <c r="A31" s="34">
        <v>26</v>
      </c>
      <c r="B31" s="8" t="s">
        <v>52</v>
      </c>
      <c r="C31" s="29">
        <f t="shared" si="0"/>
        <v>71.428571428571431</v>
      </c>
      <c r="D31" s="37">
        <f t="shared" si="1"/>
        <v>40</v>
      </c>
      <c r="E31" s="48">
        <v>1</v>
      </c>
      <c r="F31" s="49">
        <v>0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0</v>
      </c>
      <c r="R31" s="49">
        <v>0</v>
      </c>
      <c r="S31" s="49">
        <v>1</v>
      </c>
      <c r="T31" s="49">
        <v>0</v>
      </c>
      <c r="U31" s="49">
        <v>1</v>
      </c>
      <c r="V31" s="49">
        <v>2</v>
      </c>
      <c r="W31" s="49">
        <v>1</v>
      </c>
      <c r="X31" s="49">
        <v>0</v>
      </c>
      <c r="Y31" s="49">
        <v>1</v>
      </c>
      <c r="Z31" s="49">
        <v>4</v>
      </c>
      <c r="AA31" s="49">
        <v>1</v>
      </c>
      <c r="AB31" s="49">
        <v>2</v>
      </c>
      <c r="AC31" s="49">
        <v>1</v>
      </c>
      <c r="AD31" s="49">
        <v>1</v>
      </c>
      <c r="AE31" s="49">
        <v>0</v>
      </c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5">
        <v>3</v>
      </c>
      <c r="AL31" s="17">
        <v>1</v>
      </c>
      <c r="AM31" s="17">
        <v>1</v>
      </c>
      <c r="AN31" s="17">
        <v>3</v>
      </c>
      <c r="AO31" s="18">
        <v>1</v>
      </c>
    </row>
    <row r="32" spans="1:43" ht="26.25" x14ac:dyDescent="0.25">
      <c r="A32" s="21"/>
      <c r="B32" s="22"/>
      <c r="C32" s="22"/>
      <c r="D32" s="23" t="s">
        <v>53</v>
      </c>
      <c r="E32" s="24">
        <f t="shared" ref="E32:AO32" si="2">SUM(E6:E31)/E5/$AC$1*100</f>
        <v>100</v>
      </c>
      <c r="F32" s="24">
        <f t="shared" si="2"/>
        <v>92.307692307692307</v>
      </c>
      <c r="G32" s="24">
        <f t="shared" si="2"/>
        <v>100</v>
      </c>
      <c r="H32" s="24">
        <f t="shared" si="2"/>
        <v>53.846153846153847</v>
      </c>
      <c r="I32" s="24">
        <f t="shared" si="2"/>
        <v>76.923076923076934</v>
      </c>
      <c r="J32" s="24">
        <f t="shared" si="2"/>
        <v>76.923076923076934</v>
      </c>
      <c r="K32" s="24">
        <f t="shared" si="2"/>
        <v>92.307692307692307</v>
      </c>
      <c r="L32" s="24">
        <f t="shared" si="2"/>
        <v>80.769230769230774</v>
      </c>
      <c r="M32" s="24">
        <f t="shared" si="2"/>
        <v>57.692307692307686</v>
      </c>
      <c r="N32" s="24">
        <f t="shared" si="2"/>
        <v>84.615384615384613</v>
      </c>
      <c r="O32" s="24">
        <f t="shared" si="2"/>
        <v>92.307692307692307</v>
      </c>
      <c r="P32" s="24">
        <f t="shared" si="2"/>
        <v>96.15384615384616</v>
      </c>
      <c r="Q32" s="24">
        <f t="shared" si="2"/>
        <v>65.384615384615387</v>
      </c>
      <c r="R32" s="24">
        <f t="shared" si="2"/>
        <v>47.435897435897438</v>
      </c>
      <c r="S32" s="24">
        <f t="shared" si="2"/>
        <v>92.307692307692307</v>
      </c>
      <c r="T32" s="24">
        <f t="shared" si="2"/>
        <v>80.769230769230774</v>
      </c>
      <c r="U32" s="24">
        <f t="shared" si="2"/>
        <v>69.230769230769226</v>
      </c>
      <c r="V32" s="24">
        <f t="shared" si="2"/>
        <v>94.230769230769226</v>
      </c>
      <c r="W32" s="24">
        <f t="shared" si="2"/>
        <v>32.692307692307693</v>
      </c>
      <c r="X32" s="24">
        <f t="shared" si="2"/>
        <v>76.923076923076934</v>
      </c>
      <c r="Y32" s="24">
        <f t="shared" si="2"/>
        <v>96.15384615384616</v>
      </c>
      <c r="Z32" s="24">
        <f t="shared" si="2"/>
        <v>89.423076923076934</v>
      </c>
      <c r="AA32" s="24">
        <f t="shared" si="2"/>
        <v>56.730769230769226</v>
      </c>
      <c r="AB32" s="24">
        <f t="shared" si="2"/>
        <v>38.461538461538467</v>
      </c>
      <c r="AC32" s="24">
        <f t="shared" si="2"/>
        <v>71.15384615384616</v>
      </c>
      <c r="AD32" s="24">
        <f t="shared" si="2"/>
        <v>38.461538461538467</v>
      </c>
      <c r="AE32" s="24">
        <f t="shared" si="2"/>
        <v>53.846153846153847</v>
      </c>
      <c r="AF32" s="50">
        <f t="shared" si="2"/>
        <v>100</v>
      </c>
      <c r="AG32" s="24">
        <f t="shared" si="2"/>
        <v>73.076923076923066</v>
      </c>
      <c r="AH32" s="24">
        <f t="shared" si="2"/>
        <v>88.461538461538453</v>
      </c>
      <c r="AI32" s="24">
        <f t="shared" si="2"/>
        <v>73.076923076923066</v>
      </c>
      <c r="AJ32" s="24">
        <f t="shared" si="2"/>
        <v>76.923076923076934</v>
      </c>
      <c r="AK32" s="24">
        <f t="shared" si="2"/>
        <v>59.615384615384613</v>
      </c>
      <c r="AL32" s="24">
        <f t="shared" si="2"/>
        <v>92.307692307692307</v>
      </c>
      <c r="AM32" s="24">
        <f t="shared" si="2"/>
        <v>61.53846153846154</v>
      </c>
      <c r="AN32" s="24">
        <f t="shared" si="2"/>
        <v>62.820512820512818</v>
      </c>
      <c r="AO32" s="24">
        <f t="shared" si="2"/>
        <v>34.615384615384613</v>
      </c>
      <c r="AP32" s="21"/>
    </row>
    <row r="33" spans="1:42" x14ac:dyDescent="0.25">
      <c r="A33" s="124" t="s">
        <v>54</v>
      </c>
      <c r="B33" s="124"/>
      <c r="C33" s="25">
        <f>SUMIF(C6:C31,"&gt;1")/$AC$1</f>
        <v>69.230769230769241</v>
      </c>
      <c r="D33" s="6"/>
      <c r="E33" s="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x14ac:dyDescent="0.25">
      <c r="A34" s="124" t="s">
        <v>55</v>
      </c>
      <c r="B34" s="124"/>
      <c r="C34" s="25">
        <f>STDEV(C6:C31)</f>
        <v>13.356452353310253</v>
      </c>
      <c r="D34" s="6"/>
      <c r="E34" s="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x14ac:dyDescent="0.25">
      <c r="A35" s="124" t="s">
        <v>56</v>
      </c>
      <c r="B35" s="124"/>
      <c r="C35" s="25">
        <f>MEDIAN(C6:C31)</f>
        <v>70.535714285714278</v>
      </c>
      <c r="D35" s="27"/>
      <c r="E35" s="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</sheetData>
  <mergeCells count="15">
    <mergeCell ref="A1:J2"/>
    <mergeCell ref="L1:V2"/>
    <mergeCell ref="W1:AB2"/>
    <mergeCell ref="AC1:AD2"/>
    <mergeCell ref="O3:Q3"/>
    <mergeCell ref="V3:W3"/>
    <mergeCell ref="Z3:AB3"/>
    <mergeCell ref="AC3:AD3"/>
    <mergeCell ref="A35:B35"/>
    <mergeCell ref="AF3:AG3"/>
    <mergeCell ref="AH3:AK3"/>
    <mergeCell ref="AL3:AO3"/>
    <mergeCell ref="A4:B5"/>
    <mergeCell ref="A33:B33"/>
    <mergeCell ref="A34:B34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O36"/>
  <sheetViews>
    <sheetView rightToLeft="1" zoomScale="80" zoomScaleNormal="80" workbookViewId="0">
      <selection activeCell="T12" sqref="T12"/>
    </sheetView>
  </sheetViews>
  <sheetFormatPr defaultRowHeight="15" x14ac:dyDescent="0.25"/>
  <cols>
    <col min="1" max="1" width="2.5703125" bestFit="1" customWidth="1"/>
    <col min="2" max="2" width="6.7109375" bestFit="1" customWidth="1"/>
    <col min="3" max="3" width="5.42578125" customWidth="1"/>
    <col min="4" max="4" width="6.7109375" bestFit="1" customWidth="1"/>
    <col min="5" max="5" width="4.42578125" customWidth="1"/>
    <col min="6" max="7" width="3" customWidth="1"/>
    <col min="8" max="8" width="3.140625" customWidth="1"/>
    <col min="9" max="9" width="3.5703125" customWidth="1"/>
    <col min="10" max="10" width="3" customWidth="1"/>
    <col min="11" max="12" width="2.85546875" customWidth="1"/>
    <col min="13" max="13" width="4" customWidth="1"/>
    <col min="14" max="14" width="3.140625" customWidth="1"/>
    <col min="15" max="15" width="2.8554687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1" width="3" customWidth="1"/>
    <col min="22" max="22" width="3.140625" customWidth="1"/>
    <col min="23" max="23" width="3.42578125" customWidth="1"/>
    <col min="24" max="24" width="3.140625" customWidth="1"/>
    <col min="25" max="25" width="3" customWidth="1"/>
    <col min="26" max="26" width="3.140625" customWidth="1"/>
    <col min="27" max="27" width="3.5703125" customWidth="1"/>
    <col min="28" max="28" width="2.5703125" customWidth="1"/>
    <col min="29" max="29" width="3" customWidth="1"/>
    <col min="30" max="30" width="3.42578125" customWidth="1"/>
    <col min="31" max="31" width="3.7109375" customWidth="1"/>
    <col min="32" max="32" width="3.42578125" customWidth="1"/>
    <col min="33" max="33" width="3" customWidth="1"/>
    <col min="34" max="34" width="3.140625" customWidth="1"/>
    <col min="35" max="37" width="2.85546875" customWidth="1"/>
    <col min="38" max="39" width="3.42578125" customWidth="1"/>
    <col min="40" max="40" width="3" customWidth="1"/>
    <col min="41" max="41" width="3.7109375" customWidth="1"/>
  </cols>
  <sheetData>
    <row r="2" spans="1:41" ht="20.25" x14ac:dyDescent="0.3">
      <c r="A2" s="131" t="s">
        <v>58</v>
      </c>
      <c r="B2" s="131"/>
      <c r="C2" s="131"/>
      <c r="D2" s="131"/>
      <c r="E2" s="131"/>
      <c r="F2" s="131"/>
      <c r="G2" s="131"/>
      <c r="H2" s="131"/>
      <c r="I2" s="131"/>
      <c r="J2" s="131"/>
      <c r="K2" s="1"/>
      <c r="L2" s="131" t="s">
        <v>59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3" t="s">
        <v>0</v>
      </c>
      <c r="X2" s="133"/>
      <c r="Y2" s="133"/>
      <c r="Z2" s="133"/>
      <c r="AA2" s="133"/>
      <c r="AB2" s="133"/>
      <c r="AC2" s="131">
        <v>26</v>
      </c>
      <c r="AD2" s="13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0.25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4"/>
      <c r="X3" s="134"/>
      <c r="Y3" s="134"/>
      <c r="Z3" s="134"/>
      <c r="AA3" s="134"/>
      <c r="AB3" s="134"/>
      <c r="AC3" s="132"/>
      <c r="AD3" s="13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84" x14ac:dyDescent="0.25">
      <c r="A4" s="35"/>
      <c r="B4" s="31"/>
      <c r="C4" s="32"/>
      <c r="D4" s="33" t="s">
        <v>1</v>
      </c>
      <c r="E4" s="40" t="s">
        <v>2</v>
      </c>
      <c r="F4" s="41" t="s">
        <v>2</v>
      </c>
      <c r="G4" s="39" t="s">
        <v>3</v>
      </c>
      <c r="H4" s="39" t="s">
        <v>4</v>
      </c>
      <c r="I4" s="39" t="s">
        <v>5</v>
      </c>
      <c r="J4" s="39" t="s">
        <v>6</v>
      </c>
      <c r="K4" s="39" t="s">
        <v>6</v>
      </c>
      <c r="L4" s="39" t="s">
        <v>7</v>
      </c>
      <c r="M4" s="39" t="s">
        <v>8</v>
      </c>
      <c r="N4" s="39" t="s">
        <v>9</v>
      </c>
      <c r="O4" s="135" t="s">
        <v>10</v>
      </c>
      <c r="P4" s="136"/>
      <c r="Q4" s="137"/>
      <c r="R4" s="38" t="s">
        <v>11</v>
      </c>
      <c r="S4" s="38" t="s">
        <v>12</v>
      </c>
      <c r="T4" s="38" t="s">
        <v>13</v>
      </c>
      <c r="U4" s="38" t="s">
        <v>14</v>
      </c>
      <c r="V4" s="135" t="s">
        <v>15</v>
      </c>
      <c r="W4" s="137"/>
      <c r="X4" s="39" t="s">
        <v>16</v>
      </c>
      <c r="Y4" s="39" t="s">
        <v>17</v>
      </c>
      <c r="Z4" s="138" t="s">
        <v>18</v>
      </c>
      <c r="AA4" s="139"/>
      <c r="AB4" s="140"/>
      <c r="AC4" s="138" t="s">
        <v>19</v>
      </c>
      <c r="AD4" s="140"/>
      <c r="AE4" s="42" t="s">
        <v>20</v>
      </c>
      <c r="AF4" s="125" t="s">
        <v>21</v>
      </c>
      <c r="AG4" s="126"/>
      <c r="AH4" s="125" t="s">
        <v>22</v>
      </c>
      <c r="AI4" s="127"/>
      <c r="AJ4" s="127"/>
      <c r="AK4" s="126"/>
      <c r="AL4" s="128" t="s">
        <v>23</v>
      </c>
      <c r="AM4" s="129"/>
      <c r="AN4" s="129"/>
      <c r="AO4" s="130"/>
    </row>
    <row r="5" spans="1:41" ht="51.75" x14ac:dyDescent="0.25">
      <c r="A5" s="124" t="s">
        <v>24</v>
      </c>
      <c r="B5" s="124"/>
      <c r="C5" s="36" t="s">
        <v>25</v>
      </c>
      <c r="D5" s="36" t="s">
        <v>26</v>
      </c>
      <c r="E5" s="28">
        <v>1</v>
      </c>
      <c r="F5" s="28">
        <v>2</v>
      </c>
      <c r="G5" s="28">
        <v>3</v>
      </c>
      <c r="H5" s="28">
        <v>4</v>
      </c>
      <c r="I5" s="28">
        <v>5</v>
      </c>
      <c r="J5" s="28">
        <v>6</v>
      </c>
      <c r="K5" s="28">
        <v>7</v>
      </c>
      <c r="L5" s="28">
        <v>8</v>
      </c>
      <c r="M5" s="28">
        <v>9</v>
      </c>
      <c r="N5" s="28">
        <v>10</v>
      </c>
      <c r="O5" s="28">
        <v>11</v>
      </c>
      <c r="P5" s="28">
        <v>12</v>
      </c>
      <c r="Q5" s="28">
        <v>13</v>
      </c>
      <c r="R5" s="28">
        <v>14</v>
      </c>
      <c r="S5" s="28">
        <v>15</v>
      </c>
      <c r="T5" s="28">
        <v>16</v>
      </c>
      <c r="U5" s="28">
        <v>17</v>
      </c>
      <c r="V5" s="28">
        <v>18</v>
      </c>
      <c r="W5" s="28">
        <v>19</v>
      </c>
      <c r="X5" s="28">
        <v>20</v>
      </c>
      <c r="Y5" s="28">
        <v>21</v>
      </c>
      <c r="Z5" s="28">
        <v>22</v>
      </c>
      <c r="AA5" s="28">
        <v>23</v>
      </c>
      <c r="AB5" s="28">
        <v>24</v>
      </c>
      <c r="AC5" s="28">
        <v>25</v>
      </c>
      <c r="AD5" s="28">
        <v>26</v>
      </c>
      <c r="AE5" s="28">
        <v>27</v>
      </c>
      <c r="AF5" s="28">
        <v>28</v>
      </c>
      <c r="AG5" s="28">
        <v>29</v>
      </c>
      <c r="AH5" s="28">
        <v>30</v>
      </c>
      <c r="AI5" s="28">
        <v>31</v>
      </c>
      <c r="AJ5" s="28">
        <v>32</v>
      </c>
      <c r="AK5" s="28">
        <v>33</v>
      </c>
      <c r="AL5" s="28">
        <v>34</v>
      </c>
      <c r="AM5" s="28">
        <v>35</v>
      </c>
      <c r="AN5" s="28">
        <v>36</v>
      </c>
      <c r="AO5" s="3">
        <v>37</v>
      </c>
    </row>
    <row r="6" spans="1:41" ht="15.75" thickBot="1" x14ac:dyDescent="0.3">
      <c r="A6" s="124"/>
      <c r="B6" s="124"/>
      <c r="C6" s="25">
        <v>100</v>
      </c>
      <c r="D6" s="25">
        <f>SUMIF(E6:CU6,"&gt;0")</f>
        <v>56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3</v>
      </c>
      <c r="S6" s="30">
        <v>1</v>
      </c>
      <c r="T6" s="30">
        <v>1</v>
      </c>
      <c r="U6" s="30">
        <v>1</v>
      </c>
      <c r="V6" s="30">
        <v>2</v>
      </c>
      <c r="W6" s="30">
        <v>2</v>
      </c>
      <c r="X6" s="30">
        <v>1</v>
      </c>
      <c r="Y6" s="30">
        <v>1</v>
      </c>
      <c r="Z6" s="30">
        <v>4</v>
      </c>
      <c r="AA6" s="30">
        <v>4</v>
      </c>
      <c r="AB6" s="30">
        <v>2</v>
      </c>
      <c r="AC6" s="30">
        <v>2</v>
      </c>
      <c r="AD6" s="30">
        <v>2</v>
      </c>
      <c r="AE6" s="30">
        <v>1</v>
      </c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>
        <v>4</v>
      </c>
      <c r="AL6" s="30">
        <v>1</v>
      </c>
      <c r="AM6" s="30">
        <v>1</v>
      </c>
      <c r="AN6" s="30">
        <v>3</v>
      </c>
      <c r="AO6" s="10">
        <v>2</v>
      </c>
    </row>
    <row r="7" spans="1:41" ht="15.75" x14ac:dyDescent="0.25">
      <c r="A7" s="34">
        <v>1</v>
      </c>
      <c r="B7" s="19" t="s">
        <v>27</v>
      </c>
      <c r="C7" s="29">
        <v>93</v>
      </c>
      <c r="D7" s="37">
        <f>SUMIF(E7:CU7,"&gt;0")</f>
        <v>52</v>
      </c>
      <c r="E7" s="11">
        <v>1</v>
      </c>
      <c r="F7" s="12">
        <v>1</v>
      </c>
      <c r="G7" s="12">
        <v>1</v>
      </c>
      <c r="H7" s="12">
        <v>0</v>
      </c>
      <c r="I7" s="12">
        <v>0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3</v>
      </c>
      <c r="S7" s="12">
        <v>1</v>
      </c>
      <c r="T7" s="12">
        <v>1</v>
      </c>
      <c r="U7" s="12">
        <v>1</v>
      </c>
      <c r="V7" s="12">
        <v>2</v>
      </c>
      <c r="W7" s="12">
        <v>2</v>
      </c>
      <c r="X7" s="12">
        <v>1</v>
      </c>
      <c r="Y7" s="12">
        <v>1</v>
      </c>
      <c r="Z7" s="12">
        <v>4</v>
      </c>
      <c r="AA7" s="52">
        <v>3</v>
      </c>
      <c r="AB7" s="52">
        <v>2</v>
      </c>
      <c r="AC7" s="52">
        <v>2</v>
      </c>
      <c r="AD7" s="52">
        <v>2</v>
      </c>
      <c r="AE7" s="52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4</v>
      </c>
      <c r="AL7" s="13">
        <v>1</v>
      </c>
      <c r="AM7" s="13">
        <v>1</v>
      </c>
      <c r="AN7" s="13">
        <v>3</v>
      </c>
      <c r="AO7" s="14">
        <v>1</v>
      </c>
    </row>
    <row r="8" spans="1:41" ht="15.75" x14ac:dyDescent="0.25">
      <c r="A8" s="34">
        <v>2</v>
      </c>
      <c r="B8" s="19" t="s">
        <v>28</v>
      </c>
      <c r="C8" s="29">
        <v>77</v>
      </c>
      <c r="D8" s="37">
        <f t="shared" ref="D8:D32" si="0">SUMIF(E8:CU8,"&gt;0")</f>
        <v>43</v>
      </c>
      <c r="E8" s="15">
        <v>1</v>
      </c>
      <c r="F8" s="4">
        <v>1</v>
      </c>
      <c r="G8" s="4">
        <v>1</v>
      </c>
      <c r="H8" s="4">
        <v>0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1</v>
      </c>
      <c r="P8" s="4">
        <v>1</v>
      </c>
      <c r="Q8" s="4">
        <v>1</v>
      </c>
      <c r="R8" s="53">
        <v>1</v>
      </c>
      <c r="S8" s="4">
        <v>1</v>
      </c>
      <c r="T8" s="4">
        <v>1</v>
      </c>
      <c r="U8" s="4">
        <v>1</v>
      </c>
      <c r="V8" s="4">
        <v>2</v>
      </c>
      <c r="W8" s="4">
        <v>1</v>
      </c>
      <c r="X8" s="4">
        <v>1</v>
      </c>
      <c r="Y8" s="4">
        <v>1</v>
      </c>
      <c r="Z8" s="4">
        <v>4</v>
      </c>
      <c r="AA8" s="4">
        <v>4</v>
      </c>
      <c r="AB8" s="4">
        <v>0</v>
      </c>
      <c r="AC8" s="4">
        <v>1</v>
      </c>
      <c r="AD8" s="4">
        <v>1</v>
      </c>
      <c r="AE8" s="4">
        <v>1</v>
      </c>
      <c r="AF8" s="54">
        <v>1</v>
      </c>
      <c r="AG8" s="54">
        <v>1</v>
      </c>
      <c r="AH8" s="54">
        <v>1</v>
      </c>
      <c r="AI8" s="54">
        <v>0</v>
      </c>
      <c r="AJ8" s="54">
        <v>0</v>
      </c>
      <c r="AK8" s="55">
        <v>2</v>
      </c>
      <c r="AL8" s="56">
        <v>1</v>
      </c>
      <c r="AM8" s="56">
        <v>1</v>
      </c>
      <c r="AN8" s="56">
        <v>3</v>
      </c>
      <c r="AO8" s="57">
        <v>2</v>
      </c>
    </row>
    <row r="9" spans="1:41" ht="15.75" x14ac:dyDescent="0.25">
      <c r="A9" s="34">
        <v>3</v>
      </c>
      <c r="B9" s="19" t="s">
        <v>29</v>
      </c>
      <c r="C9" s="29">
        <v>57</v>
      </c>
      <c r="D9" s="37">
        <f t="shared" si="0"/>
        <v>32</v>
      </c>
      <c r="E9" s="15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53">
        <v>1</v>
      </c>
      <c r="S9" s="4">
        <v>1</v>
      </c>
      <c r="T9" s="4">
        <v>1</v>
      </c>
      <c r="U9" s="4">
        <v>1</v>
      </c>
      <c r="V9" s="4">
        <v>2</v>
      </c>
      <c r="W9" s="4">
        <v>0</v>
      </c>
      <c r="X9" s="4">
        <v>1</v>
      </c>
      <c r="Y9" s="4">
        <v>1</v>
      </c>
      <c r="Z9" s="4">
        <v>2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54">
        <v>1</v>
      </c>
      <c r="AG9" s="54">
        <v>0</v>
      </c>
      <c r="AH9" s="54">
        <v>1</v>
      </c>
      <c r="AI9" s="54">
        <v>1</v>
      </c>
      <c r="AJ9" s="54">
        <v>1</v>
      </c>
      <c r="AK9" s="56">
        <v>0</v>
      </c>
      <c r="AL9" s="56">
        <v>1</v>
      </c>
      <c r="AM9" s="56">
        <v>0</v>
      </c>
      <c r="AN9" s="56">
        <v>1</v>
      </c>
      <c r="AO9" s="57">
        <v>0</v>
      </c>
    </row>
    <row r="10" spans="1:41" ht="15.75" x14ac:dyDescent="0.25">
      <c r="A10" s="34">
        <v>4</v>
      </c>
      <c r="B10" s="19" t="s">
        <v>30</v>
      </c>
      <c r="C10" s="29">
        <v>57</v>
      </c>
      <c r="D10" s="37">
        <f t="shared" si="0"/>
        <v>30</v>
      </c>
      <c r="E10" s="15">
        <v>1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53">
        <v>1</v>
      </c>
      <c r="S10" s="4">
        <v>1</v>
      </c>
      <c r="T10" s="4">
        <v>0</v>
      </c>
      <c r="U10" s="4">
        <v>0</v>
      </c>
      <c r="V10" s="4">
        <v>2</v>
      </c>
      <c r="W10" s="4">
        <v>0</v>
      </c>
      <c r="X10" s="4">
        <v>1</v>
      </c>
      <c r="Y10" s="4">
        <v>1</v>
      </c>
      <c r="Z10" s="53">
        <v>3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54">
        <v>1</v>
      </c>
      <c r="AG10" s="54">
        <v>0</v>
      </c>
      <c r="AH10" s="54">
        <v>1</v>
      </c>
      <c r="AI10" s="54">
        <v>1</v>
      </c>
      <c r="AJ10" s="54">
        <v>1</v>
      </c>
      <c r="AK10" s="56">
        <v>4</v>
      </c>
      <c r="AL10" s="56">
        <v>1</v>
      </c>
      <c r="AM10" s="56">
        <v>1</v>
      </c>
      <c r="AN10" s="56">
        <v>0</v>
      </c>
      <c r="AO10" s="57">
        <v>0</v>
      </c>
    </row>
    <row r="11" spans="1:41" ht="15.75" x14ac:dyDescent="0.25">
      <c r="A11" s="34">
        <v>5</v>
      </c>
      <c r="B11" s="19" t="s">
        <v>31</v>
      </c>
      <c r="C11" s="29">
        <v>79</v>
      </c>
      <c r="D11" s="37">
        <f t="shared" si="0"/>
        <v>44</v>
      </c>
      <c r="E11" s="15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3</v>
      </c>
      <c r="S11" s="4">
        <v>1</v>
      </c>
      <c r="T11" s="4">
        <v>0</v>
      </c>
      <c r="U11" s="4">
        <v>0</v>
      </c>
      <c r="V11" s="4">
        <v>2</v>
      </c>
      <c r="W11" s="4">
        <v>0</v>
      </c>
      <c r="X11" s="4">
        <v>1</v>
      </c>
      <c r="Y11" s="4">
        <v>1</v>
      </c>
      <c r="Z11" s="4">
        <v>4</v>
      </c>
      <c r="AA11" s="4">
        <v>4</v>
      </c>
      <c r="AB11" s="4">
        <v>2</v>
      </c>
      <c r="AC11" s="4">
        <v>0</v>
      </c>
      <c r="AD11" s="4">
        <v>0</v>
      </c>
      <c r="AE11" s="4">
        <v>1</v>
      </c>
      <c r="AF11" s="54">
        <v>1</v>
      </c>
      <c r="AG11" s="54">
        <v>1</v>
      </c>
      <c r="AH11" s="54">
        <v>1</v>
      </c>
      <c r="AI11" s="54">
        <v>1</v>
      </c>
      <c r="AJ11" s="54">
        <v>1</v>
      </c>
      <c r="AK11" s="55">
        <v>2</v>
      </c>
      <c r="AL11" s="56">
        <v>1</v>
      </c>
      <c r="AM11" s="56">
        <v>1</v>
      </c>
      <c r="AN11" s="56">
        <v>3</v>
      </c>
      <c r="AO11" s="57">
        <v>1</v>
      </c>
    </row>
    <row r="12" spans="1:41" ht="31.5" x14ac:dyDescent="0.25">
      <c r="A12" s="34">
        <v>6</v>
      </c>
      <c r="B12" s="19" t="s">
        <v>32</v>
      </c>
      <c r="C12" s="29">
        <v>80</v>
      </c>
      <c r="D12" s="37">
        <f t="shared" si="0"/>
        <v>45</v>
      </c>
      <c r="E12" s="15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0</v>
      </c>
      <c r="R12" s="53">
        <v>2</v>
      </c>
      <c r="S12" s="4">
        <v>1</v>
      </c>
      <c r="T12" s="4">
        <v>0</v>
      </c>
      <c r="U12" s="4">
        <v>1</v>
      </c>
      <c r="V12" s="4">
        <v>2</v>
      </c>
      <c r="W12" s="4">
        <v>2</v>
      </c>
      <c r="X12" s="4">
        <v>1</v>
      </c>
      <c r="Y12" s="4">
        <v>1</v>
      </c>
      <c r="Z12" s="4">
        <v>4</v>
      </c>
      <c r="AA12" s="4">
        <v>3</v>
      </c>
      <c r="AB12" s="4">
        <v>0</v>
      </c>
      <c r="AC12" s="4">
        <v>1</v>
      </c>
      <c r="AD12" s="4">
        <v>1</v>
      </c>
      <c r="AE12" s="4">
        <v>0</v>
      </c>
      <c r="AF12" s="54">
        <v>1</v>
      </c>
      <c r="AG12" s="54">
        <v>1</v>
      </c>
      <c r="AH12" s="54">
        <v>1</v>
      </c>
      <c r="AI12" s="54">
        <v>1</v>
      </c>
      <c r="AJ12" s="54">
        <v>1</v>
      </c>
      <c r="AK12" s="56">
        <v>4</v>
      </c>
      <c r="AL12" s="56">
        <v>1</v>
      </c>
      <c r="AM12" s="56">
        <v>1</v>
      </c>
      <c r="AN12" s="56">
        <v>3</v>
      </c>
      <c r="AO12" s="57">
        <v>0</v>
      </c>
    </row>
    <row r="13" spans="1:41" ht="15.75" x14ac:dyDescent="0.25">
      <c r="A13" s="34">
        <v>7</v>
      </c>
      <c r="B13" s="19" t="s">
        <v>33</v>
      </c>
      <c r="C13" s="29">
        <v>73</v>
      </c>
      <c r="D13" s="37">
        <f t="shared" si="0"/>
        <v>41</v>
      </c>
      <c r="E13" s="15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53">
        <v>1</v>
      </c>
      <c r="S13" s="4">
        <v>1</v>
      </c>
      <c r="T13" s="4">
        <v>1</v>
      </c>
      <c r="U13" s="4">
        <v>0</v>
      </c>
      <c r="V13" s="4">
        <v>2</v>
      </c>
      <c r="W13" s="4">
        <v>0</v>
      </c>
      <c r="X13" s="4">
        <v>1</v>
      </c>
      <c r="Y13" s="4">
        <v>1</v>
      </c>
      <c r="Z13" s="4">
        <v>4</v>
      </c>
      <c r="AA13" s="4">
        <v>1</v>
      </c>
      <c r="AB13" s="4">
        <v>1</v>
      </c>
      <c r="AC13" s="4">
        <v>2</v>
      </c>
      <c r="AD13" s="4">
        <v>0</v>
      </c>
      <c r="AE13" s="4">
        <v>1</v>
      </c>
      <c r="AF13" s="54">
        <v>1</v>
      </c>
      <c r="AG13" s="54">
        <v>0</v>
      </c>
      <c r="AH13" s="54">
        <v>1</v>
      </c>
      <c r="AI13" s="54">
        <v>1</v>
      </c>
      <c r="AJ13" s="54">
        <v>0</v>
      </c>
      <c r="AK13" s="56">
        <v>4</v>
      </c>
      <c r="AL13" s="56">
        <v>1</v>
      </c>
      <c r="AM13" s="56">
        <v>1</v>
      </c>
      <c r="AN13" s="56">
        <v>3</v>
      </c>
      <c r="AO13" s="57">
        <v>0</v>
      </c>
    </row>
    <row r="14" spans="1:41" ht="15.75" x14ac:dyDescent="0.25">
      <c r="A14" s="34">
        <v>8</v>
      </c>
      <c r="B14" s="19" t="s">
        <v>34</v>
      </c>
      <c r="C14" s="29">
        <v>55</v>
      </c>
      <c r="D14" s="37">
        <f t="shared" si="0"/>
        <v>31</v>
      </c>
      <c r="E14" s="15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1</v>
      </c>
      <c r="T14" s="4">
        <v>1</v>
      </c>
      <c r="U14" s="4">
        <v>1</v>
      </c>
      <c r="V14" s="53">
        <v>1</v>
      </c>
      <c r="W14" s="4">
        <v>1</v>
      </c>
      <c r="X14" s="4">
        <v>0</v>
      </c>
      <c r="Y14" s="4">
        <v>1</v>
      </c>
      <c r="Z14" s="4">
        <v>3</v>
      </c>
      <c r="AA14" s="4">
        <v>1</v>
      </c>
      <c r="AB14" s="4">
        <v>0</v>
      </c>
      <c r="AC14" s="4">
        <v>2</v>
      </c>
      <c r="AD14" s="4">
        <v>1</v>
      </c>
      <c r="AE14" s="4">
        <v>0</v>
      </c>
      <c r="AF14" s="54">
        <v>1</v>
      </c>
      <c r="AG14" s="54">
        <v>1</v>
      </c>
      <c r="AH14" s="54">
        <v>1</v>
      </c>
      <c r="AI14" s="54">
        <v>0</v>
      </c>
      <c r="AJ14" s="54">
        <v>0</v>
      </c>
      <c r="AK14" s="55">
        <v>1</v>
      </c>
      <c r="AL14" s="56">
        <v>0</v>
      </c>
      <c r="AM14" s="56">
        <v>1</v>
      </c>
      <c r="AN14" s="56">
        <v>1</v>
      </c>
      <c r="AO14" s="57">
        <v>0</v>
      </c>
    </row>
    <row r="15" spans="1:41" ht="15.75" x14ac:dyDescent="0.25">
      <c r="A15" s="34">
        <v>9</v>
      </c>
      <c r="B15" s="19" t="s">
        <v>35</v>
      </c>
      <c r="C15" s="29">
        <v>95</v>
      </c>
      <c r="D15" s="37">
        <f>SUMIF(E15:CU15,"&gt;0")</f>
        <v>53</v>
      </c>
      <c r="E15" s="15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3</v>
      </c>
      <c r="S15" s="4">
        <v>1</v>
      </c>
      <c r="T15" s="4">
        <v>1</v>
      </c>
      <c r="U15" s="4">
        <v>1</v>
      </c>
      <c r="V15" s="4">
        <v>2</v>
      </c>
      <c r="W15" s="4">
        <v>2</v>
      </c>
      <c r="X15" s="4">
        <v>1</v>
      </c>
      <c r="Y15" s="4">
        <v>1</v>
      </c>
      <c r="Z15" s="4">
        <v>4</v>
      </c>
      <c r="AA15" s="4">
        <v>3</v>
      </c>
      <c r="AB15" s="4">
        <v>2</v>
      </c>
      <c r="AC15" s="4">
        <v>2</v>
      </c>
      <c r="AD15" s="4">
        <v>2</v>
      </c>
      <c r="AE15" s="4">
        <v>1</v>
      </c>
      <c r="AF15" s="54">
        <v>1</v>
      </c>
      <c r="AG15" s="54">
        <v>1</v>
      </c>
      <c r="AH15" s="54">
        <v>1</v>
      </c>
      <c r="AI15" s="54">
        <v>1</v>
      </c>
      <c r="AJ15" s="54">
        <v>1</v>
      </c>
      <c r="AK15" s="5">
        <v>3</v>
      </c>
      <c r="AL15" s="56">
        <v>1</v>
      </c>
      <c r="AM15" s="56">
        <v>1</v>
      </c>
      <c r="AN15" s="56">
        <v>3</v>
      </c>
      <c r="AO15" s="57">
        <v>1</v>
      </c>
    </row>
    <row r="16" spans="1:41" ht="15.75" x14ac:dyDescent="0.25">
      <c r="A16" s="34">
        <v>10</v>
      </c>
      <c r="B16" s="19" t="s">
        <v>36</v>
      </c>
      <c r="C16" s="29">
        <v>94</v>
      </c>
      <c r="D16" s="37">
        <f t="shared" si="0"/>
        <v>47</v>
      </c>
      <c r="E16" s="15">
        <v>1</v>
      </c>
      <c r="F16" s="4">
        <v>1</v>
      </c>
      <c r="G16" s="4">
        <v>1</v>
      </c>
      <c r="H16" s="4">
        <v>0</v>
      </c>
      <c r="I16" s="4">
        <v>1</v>
      </c>
      <c r="J16" s="4">
        <v>0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0</v>
      </c>
      <c r="S16" s="4">
        <v>1</v>
      </c>
      <c r="T16" s="4">
        <v>1</v>
      </c>
      <c r="U16" s="4">
        <v>1</v>
      </c>
      <c r="V16" s="4">
        <v>2</v>
      </c>
      <c r="W16" s="4">
        <v>1</v>
      </c>
      <c r="X16" s="4">
        <v>1</v>
      </c>
      <c r="Y16" s="4">
        <v>1</v>
      </c>
      <c r="Z16" s="4">
        <v>4</v>
      </c>
      <c r="AA16" s="4">
        <v>4</v>
      </c>
      <c r="AB16" s="4">
        <v>1</v>
      </c>
      <c r="AC16" s="4">
        <v>1</v>
      </c>
      <c r="AD16" s="4">
        <v>2</v>
      </c>
      <c r="AE16" s="4">
        <v>1</v>
      </c>
      <c r="AF16" s="54">
        <v>1</v>
      </c>
      <c r="AG16" s="54">
        <v>1</v>
      </c>
      <c r="AH16" s="54">
        <v>1</v>
      </c>
      <c r="AI16" s="54"/>
      <c r="AJ16" s="54">
        <v>1</v>
      </c>
      <c r="AK16" s="56">
        <v>4</v>
      </c>
      <c r="AL16" s="56">
        <v>1</v>
      </c>
      <c r="AM16" s="56">
        <v>1</v>
      </c>
      <c r="AN16" s="56">
        <v>3</v>
      </c>
      <c r="AO16" s="57">
        <v>2</v>
      </c>
    </row>
    <row r="17" spans="1:41" ht="31.5" x14ac:dyDescent="0.25">
      <c r="A17" s="34">
        <v>11</v>
      </c>
      <c r="B17" s="19" t="s">
        <v>37</v>
      </c>
      <c r="C17" s="29">
        <v>74</v>
      </c>
      <c r="D17" s="37">
        <f t="shared" si="0"/>
        <v>40</v>
      </c>
      <c r="E17" s="15">
        <v>1</v>
      </c>
      <c r="F17" s="4">
        <v>1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1</v>
      </c>
      <c r="M17" s="4">
        <v>0</v>
      </c>
      <c r="N17" s="4">
        <v>1</v>
      </c>
      <c r="O17" s="4">
        <v>1</v>
      </c>
      <c r="P17" s="4">
        <v>1</v>
      </c>
      <c r="Q17" s="4">
        <v>1</v>
      </c>
      <c r="R17" s="53">
        <v>1</v>
      </c>
      <c r="S17" s="4">
        <v>1</v>
      </c>
      <c r="T17" s="4">
        <v>1</v>
      </c>
      <c r="U17" s="4">
        <v>1</v>
      </c>
      <c r="V17" s="4">
        <v>2</v>
      </c>
      <c r="W17" s="4">
        <v>0</v>
      </c>
      <c r="X17" s="4">
        <v>1</v>
      </c>
      <c r="Y17" s="4">
        <v>1</v>
      </c>
      <c r="Z17" s="4">
        <v>4</v>
      </c>
      <c r="AA17" s="4">
        <v>4</v>
      </c>
      <c r="AB17" s="4">
        <v>0</v>
      </c>
      <c r="AC17" s="4">
        <v>1</v>
      </c>
      <c r="AD17" s="4">
        <v>2</v>
      </c>
      <c r="AE17" s="4">
        <v>1</v>
      </c>
      <c r="AF17" s="54">
        <v>1</v>
      </c>
      <c r="AG17" s="54">
        <v>1</v>
      </c>
      <c r="AH17" s="54">
        <v>1</v>
      </c>
      <c r="AI17" s="54">
        <v>0</v>
      </c>
      <c r="AJ17" s="54">
        <v>1</v>
      </c>
      <c r="AK17" s="55">
        <v>2</v>
      </c>
      <c r="AL17" s="56">
        <v>1</v>
      </c>
      <c r="AM17" s="56">
        <v>1</v>
      </c>
      <c r="AN17" s="56">
        <v>0</v>
      </c>
      <c r="AO17" s="57">
        <v>1</v>
      </c>
    </row>
    <row r="18" spans="1:41" ht="31.5" x14ac:dyDescent="0.25">
      <c r="A18" s="34">
        <v>12</v>
      </c>
      <c r="B18" s="19" t="s">
        <v>38</v>
      </c>
      <c r="C18" s="29">
        <v>61</v>
      </c>
      <c r="D18" s="37">
        <f t="shared" si="0"/>
        <v>34</v>
      </c>
      <c r="E18" s="15">
        <v>1</v>
      </c>
      <c r="F18" s="4">
        <v>1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53">
        <v>2</v>
      </c>
      <c r="S18" s="4">
        <v>0</v>
      </c>
      <c r="T18" s="4">
        <v>1</v>
      </c>
      <c r="U18" s="4">
        <v>0</v>
      </c>
      <c r="V18" s="4">
        <v>2</v>
      </c>
      <c r="W18" s="4">
        <v>1</v>
      </c>
      <c r="X18" s="4">
        <v>0</v>
      </c>
      <c r="Y18" s="4">
        <v>1</v>
      </c>
      <c r="Z18" s="4">
        <v>3</v>
      </c>
      <c r="AA18" s="4">
        <v>2</v>
      </c>
      <c r="AB18" s="4">
        <v>0</v>
      </c>
      <c r="AC18" s="4">
        <v>2</v>
      </c>
      <c r="AD18" s="4">
        <v>0</v>
      </c>
      <c r="AE18" s="4">
        <v>0</v>
      </c>
      <c r="AF18" s="54">
        <v>1</v>
      </c>
      <c r="AG18" s="54">
        <v>1</v>
      </c>
      <c r="AH18" s="54">
        <v>0</v>
      </c>
      <c r="AI18" s="54">
        <v>1</v>
      </c>
      <c r="AJ18" s="54">
        <v>1</v>
      </c>
      <c r="AK18" s="55">
        <v>2</v>
      </c>
      <c r="AL18" s="56">
        <v>1</v>
      </c>
      <c r="AM18" s="56">
        <v>0</v>
      </c>
      <c r="AN18" s="56">
        <v>3</v>
      </c>
      <c r="AO18" s="57">
        <v>0</v>
      </c>
    </row>
    <row r="19" spans="1:41" ht="15.75" x14ac:dyDescent="0.25">
      <c r="A19" s="34">
        <v>13</v>
      </c>
      <c r="B19" s="19" t="s">
        <v>39</v>
      </c>
      <c r="C19" s="29">
        <v>55</v>
      </c>
      <c r="D19" s="37">
        <f t="shared" si="0"/>
        <v>31</v>
      </c>
      <c r="E19" s="15">
        <v>1</v>
      </c>
      <c r="F19" s="4">
        <v>1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2</v>
      </c>
      <c r="W19" s="4">
        <v>0</v>
      </c>
      <c r="X19" s="4">
        <v>1</v>
      </c>
      <c r="Y19" s="4">
        <v>1</v>
      </c>
      <c r="Z19" s="4">
        <v>4</v>
      </c>
      <c r="AA19" s="4">
        <v>2</v>
      </c>
      <c r="AB19" s="4">
        <v>0</v>
      </c>
      <c r="AC19" s="4">
        <v>2</v>
      </c>
      <c r="AD19" s="4">
        <v>0</v>
      </c>
      <c r="AE19" s="4">
        <v>0</v>
      </c>
      <c r="AF19" s="54">
        <v>1</v>
      </c>
      <c r="AG19" s="54">
        <v>1</v>
      </c>
      <c r="AH19" s="54">
        <v>1</v>
      </c>
      <c r="AI19" s="54">
        <v>0</v>
      </c>
      <c r="AJ19" s="54">
        <v>1</v>
      </c>
      <c r="AK19" s="56">
        <v>0</v>
      </c>
      <c r="AL19" s="56">
        <v>1</v>
      </c>
      <c r="AM19" s="56">
        <v>0</v>
      </c>
      <c r="AN19" s="56">
        <v>3</v>
      </c>
      <c r="AO19" s="57">
        <v>0</v>
      </c>
    </row>
    <row r="20" spans="1:41" ht="31.5" x14ac:dyDescent="0.25">
      <c r="A20" s="34">
        <v>14</v>
      </c>
      <c r="B20" s="19" t="s">
        <v>40</v>
      </c>
      <c r="C20" s="29">
        <v>88</v>
      </c>
      <c r="D20" s="37">
        <f t="shared" si="0"/>
        <v>38</v>
      </c>
      <c r="E20" s="15">
        <v>1</v>
      </c>
      <c r="F20" s="4">
        <v>1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1</v>
      </c>
      <c r="P20" s="4">
        <v>1</v>
      </c>
      <c r="Q20" s="4">
        <v>0</v>
      </c>
      <c r="R20" s="53">
        <v>2</v>
      </c>
      <c r="S20" s="4">
        <v>1</v>
      </c>
      <c r="T20" s="4">
        <v>1</v>
      </c>
      <c r="U20" s="4">
        <v>1</v>
      </c>
      <c r="V20" s="53">
        <v>1</v>
      </c>
      <c r="W20" s="4">
        <v>0</v>
      </c>
      <c r="X20" s="4">
        <v>1</v>
      </c>
      <c r="Y20" s="4">
        <v>1</v>
      </c>
      <c r="Z20" s="4">
        <v>4</v>
      </c>
      <c r="AA20" s="4">
        <v>1</v>
      </c>
      <c r="AB20" s="4">
        <v>0</v>
      </c>
      <c r="AC20" s="4">
        <v>2</v>
      </c>
      <c r="AD20" s="4">
        <v>0</v>
      </c>
      <c r="AE20" s="4">
        <v>1</v>
      </c>
      <c r="AF20" s="54">
        <v>1</v>
      </c>
      <c r="AG20" s="54">
        <v>1</v>
      </c>
      <c r="AH20" s="54">
        <v>1</v>
      </c>
      <c r="AI20" s="54">
        <v>1</v>
      </c>
      <c r="AJ20" s="54">
        <v>1</v>
      </c>
      <c r="AK20" s="56">
        <v>4</v>
      </c>
      <c r="AL20" s="56">
        <v>1</v>
      </c>
      <c r="AM20" s="56">
        <v>0</v>
      </c>
      <c r="AN20" s="56">
        <v>3</v>
      </c>
      <c r="AO20" s="57">
        <v>1</v>
      </c>
    </row>
    <row r="21" spans="1:41" ht="25.5" x14ac:dyDescent="0.25">
      <c r="A21" s="34">
        <v>15</v>
      </c>
      <c r="B21" s="20" t="s">
        <v>41</v>
      </c>
      <c r="C21" s="29">
        <v>77</v>
      </c>
      <c r="D21" s="37">
        <f t="shared" si="0"/>
        <v>43</v>
      </c>
      <c r="E21" s="15">
        <v>1</v>
      </c>
      <c r="F21" s="4">
        <v>1</v>
      </c>
      <c r="G21" s="4">
        <v>1</v>
      </c>
      <c r="H21" s="4">
        <v>0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0</v>
      </c>
      <c r="O21" s="4">
        <v>1</v>
      </c>
      <c r="P21" s="4">
        <v>1</v>
      </c>
      <c r="Q21" s="4">
        <v>0</v>
      </c>
      <c r="R21" s="4">
        <v>3</v>
      </c>
      <c r="S21" s="4">
        <v>1</v>
      </c>
      <c r="T21" s="4">
        <v>1</v>
      </c>
      <c r="U21" s="4">
        <v>1</v>
      </c>
      <c r="V21" s="4">
        <v>2</v>
      </c>
      <c r="W21" s="4">
        <v>1</v>
      </c>
      <c r="X21" s="4">
        <v>0</v>
      </c>
      <c r="Y21" s="4">
        <v>1</v>
      </c>
      <c r="Z21" s="4">
        <v>4</v>
      </c>
      <c r="AA21" s="4">
        <v>4</v>
      </c>
      <c r="AB21" s="4">
        <v>1</v>
      </c>
      <c r="AC21" s="4">
        <v>2</v>
      </c>
      <c r="AD21" s="4">
        <v>2</v>
      </c>
      <c r="AE21" s="4">
        <v>1</v>
      </c>
      <c r="AF21" s="54">
        <v>1</v>
      </c>
      <c r="AG21" s="54">
        <v>1</v>
      </c>
      <c r="AH21" s="54">
        <v>1</v>
      </c>
      <c r="AI21" s="54"/>
      <c r="AJ21" s="54">
        <v>1</v>
      </c>
      <c r="AK21" s="58">
        <v>2</v>
      </c>
      <c r="AL21" s="59">
        <v>1</v>
      </c>
      <c r="AM21" s="59">
        <v>1</v>
      </c>
      <c r="AN21" s="59">
        <v>0</v>
      </c>
      <c r="AO21" s="60">
        <v>1</v>
      </c>
    </row>
    <row r="22" spans="1:41" ht="15.75" x14ac:dyDescent="0.25">
      <c r="A22" s="34">
        <v>16</v>
      </c>
      <c r="B22" s="19" t="s">
        <v>42</v>
      </c>
      <c r="C22" s="29">
        <v>55</v>
      </c>
      <c r="D22" s="37">
        <f t="shared" si="0"/>
        <v>31</v>
      </c>
      <c r="E22" s="15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1</v>
      </c>
      <c r="R22" s="4">
        <v>0</v>
      </c>
      <c r="S22" s="4">
        <v>1</v>
      </c>
      <c r="T22" s="4">
        <v>1</v>
      </c>
      <c r="U22" s="4">
        <v>0</v>
      </c>
      <c r="V22" s="4">
        <v>2</v>
      </c>
      <c r="W22" s="4">
        <v>0</v>
      </c>
      <c r="X22" s="4">
        <v>1</v>
      </c>
      <c r="Y22" s="4">
        <v>1</v>
      </c>
      <c r="Z22" s="4">
        <v>4</v>
      </c>
      <c r="AA22" s="4">
        <v>1</v>
      </c>
      <c r="AB22" s="4">
        <v>1</v>
      </c>
      <c r="AC22" s="4">
        <v>1</v>
      </c>
      <c r="AD22" s="4">
        <v>0</v>
      </c>
      <c r="AE22" s="4">
        <v>1</v>
      </c>
      <c r="AF22" s="54">
        <v>1</v>
      </c>
      <c r="AG22" s="54">
        <v>0</v>
      </c>
      <c r="AH22" s="54">
        <v>1</v>
      </c>
      <c r="AI22" s="54">
        <v>1</v>
      </c>
      <c r="AJ22" s="54">
        <v>1</v>
      </c>
      <c r="AK22" s="55">
        <v>2</v>
      </c>
      <c r="AL22" s="56">
        <v>1</v>
      </c>
      <c r="AM22" s="56">
        <v>0</v>
      </c>
      <c r="AN22" s="56">
        <v>0</v>
      </c>
      <c r="AO22" s="57">
        <v>0</v>
      </c>
    </row>
    <row r="23" spans="1:41" ht="15.75" x14ac:dyDescent="0.25">
      <c r="A23" s="34">
        <v>17</v>
      </c>
      <c r="B23" s="19" t="s">
        <v>43</v>
      </c>
      <c r="C23" s="29">
        <v>66</v>
      </c>
      <c r="D23" s="37">
        <f t="shared" si="0"/>
        <v>37</v>
      </c>
      <c r="E23" s="15">
        <v>1</v>
      </c>
      <c r="F23" s="4">
        <v>1</v>
      </c>
      <c r="G23" s="4">
        <v>1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53">
        <v>1</v>
      </c>
      <c r="S23" s="4">
        <v>1</v>
      </c>
      <c r="T23" s="4">
        <v>1</v>
      </c>
      <c r="U23" s="4">
        <v>1</v>
      </c>
      <c r="V23" s="4">
        <v>2</v>
      </c>
      <c r="W23" s="4">
        <v>0</v>
      </c>
      <c r="X23" s="4">
        <v>1</v>
      </c>
      <c r="Y23" s="4">
        <v>1</v>
      </c>
      <c r="Z23" s="4">
        <v>4</v>
      </c>
      <c r="AA23" s="4">
        <v>1</v>
      </c>
      <c r="AB23" s="4">
        <v>0</v>
      </c>
      <c r="AC23" s="4">
        <v>2</v>
      </c>
      <c r="AD23" s="4">
        <v>0</v>
      </c>
      <c r="AE23" s="4">
        <v>1</v>
      </c>
      <c r="AF23" s="54">
        <v>1</v>
      </c>
      <c r="AG23" s="54">
        <v>1</v>
      </c>
      <c r="AH23" s="54">
        <v>1</v>
      </c>
      <c r="AI23" s="54">
        <v>1</v>
      </c>
      <c r="AJ23" s="54">
        <v>1</v>
      </c>
      <c r="AK23" s="55">
        <v>1</v>
      </c>
      <c r="AL23" s="56">
        <v>1</v>
      </c>
      <c r="AM23" s="56">
        <v>0</v>
      </c>
      <c r="AN23" s="56">
        <v>3</v>
      </c>
      <c r="AO23" s="57">
        <v>1</v>
      </c>
    </row>
    <row r="24" spans="1:41" ht="15.75" x14ac:dyDescent="0.25">
      <c r="A24" s="34">
        <v>18</v>
      </c>
      <c r="B24" s="19" t="s">
        <v>44</v>
      </c>
      <c r="C24" s="29">
        <v>48</v>
      </c>
      <c r="D24" s="37">
        <f t="shared" si="0"/>
        <v>27</v>
      </c>
      <c r="E24" s="15">
        <v>1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2</v>
      </c>
      <c r="W24" s="4">
        <v>0</v>
      </c>
      <c r="X24" s="4">
        <v>0</v>
      </c>
      <c r="Y24" s="4">
        <v>1</v>
      </c>
      <c r="Z24" s="4">
        <v>3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54">
        <v>1</v>
      </c>
      <c r="AG24" s="54">
        <v>0</v>
      </c>
      <c r="AH24" s="54">
        <v>1</v>
      </c>
      <c r="AI24" s="54">
        <v>0</v>
      </c>
      <c r="AJ24" s="54">
        <v>0</v>
      </c>
      <c r="AK24" s="55">
        <v>2</v>
      </c>
      <c r="AL24" s="56">
        <v>1</v>
      </c>
      <c r="AM24" s="56">
        <v>1</v>
      </c>
      <c r="AN24" s="56">
        <v>3</v>
      </c>
      <c r="AO24" s="57">
        <v>0</v>
      </c>
    </row>
    <row r="25" spans="1:41" ht="31.5" x14ac:dyDescent="0.25">
      <c r="A25" s="34">
        <v>19</v>
      </c>
      <c r="B25" s="19" t="s">
        <v>45</v>
      </c>
      <c r="C25" s="29">
        <v>80</v>
      </c>
      <c r="D25" s="37">
        <f t="shared" si="0"/>
        <v>45</v>
      </c>
      <c r="E25" s="15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53">
        <v>2</v>
      </c>
      <c r="S25" s="4">
        <v>1</v>
      </c>
      <c r="T25" s="4">
        <v>1</v>
      </c>
      <c r="U25" s="4">
        <v>1</v>
      </c>
      <c r="V25" s="4">
        <v>2</v>
      </c>
      <c r="W25" s="4">
        <v>2</v>
      </c>
      <c r="X25" s="4">
        <v>1</v>
      </c>
      <c r="Y25" s="4">
        <v>1</v>
      </c>
      <c r="Z25" s="4">
        <v>4</v>
      </c>
      <c r="AA25" s="4">
        <v>2</v>
      </c>
      <c r="AB25" s="4">
        <v>0</v>
      </c>
      <c r="AC25" s="4">
        <v>1</v>
      </c>
      <c r="AD25" s="4">
        <v>1</v>
      </c>
      <c r="AE25" s="4">
        <v>0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4</v>
      </c>
      <c r="AL25" s="56">
        <v>1</v>
      </c>
      <c r="AM25" s="56">
        <v>1</v>
      </c>
      <c r="AN25" s="56">
        <v>0</v>
      </c>
      <c r="AO25" s="57">
        <v>2</v>
      </c>
    </row>
    <row r="26" spans="1:41" ht="15.75" x14ac:dyDescent="0.25">
      <c r="A26" s="34">
        <v>20</v>
      </c>
      <c r="B26" s="19" t="s">
        <v>46</v>
      </c>
      <c r="C26" s="29">
        <v>61</v>
      </c>
      <c r="D26" s="37">
        <f t="shared" si="0"/>
        <v>34</v>
      </c>
      <c r="E26" s="15">
        <v>1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53">
        <v>2</v>
      </c>
      <c r="S26" s="4">
        <v>1</v>
      </c>
      <c r="T26" s="4">
        <v>1</v>
      </c>
      <c r="U26" s="4">
        <v>0</v>
      </c>
      <c r="V26" s="53">
        <v>1</v>
      </c>
      <c r="W26" s="4">
        <v>0</v>
      </c>
      <c r="X26" s="4">
        <v>1</v>
      </c>
      <c r="Y26" s="4">
        <v>0</v>
      </c>
      <c r="Z26" s="4">
        <v>3</v>
      </c>
      <c r="AA26" s="4">
        <v>1</v>
      </c>
      <c r="AB26" s="4">
        <v>0</v>
      </c>
      <c r="AC26" s="4">
        <v>2</v>
      </c>
      <c r="AD26" s="4">
        <v>1</v>
      </c>
      <c r="AE26" s="4">
        <v>1</v>
      </c>
      <c r="AF26" s="54">
        <v>1</v>
      </c>
      <c r="AG26" s="54">
        <v>1</v>
      </c>
      <c r="AH26" s="54">
        <v>1</v>
      </c>
      <c r="AI26" s="54">
        <v>1</v>
      </c>
      <c r="AJ26" s="54">
        <v>0</v>
      </c>
      <c r="AK26" s="55">
        <v>1</v>
      </c>
      <c r="AL26" s="56">
        <v>1</v>
      </c>
      <c r="AM26" s="56">
        <v>0</v>
      </c>
      <c r="AN26" s="56">
        <v>3</v>
      </c>
      <c r="AO26" s="57">
        <v>1</v>
      </c>
    </row>
    <row r="27" spans="1:41" ht="15.75" x14ac:dyDescent="0.25">
      <c r="A27" s="34">
        <v>21</v>
      </c>
      <c r="B27" s="19" t="s">
        <v>47</v>
      </c>
      <c r="C27" s="29">
        <v>50</v>
      </c>
      <c r="D27" s="37">
        <f t="shared" si="0"/>
        <v>28</v>
      </c>
      <c r="E27" s="16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>
        <v>1</v>
      </c>
      <c r="M27" s="5">
        <v>0</v>
      </c>
      <c r="N27" s="5">
        <v>1</v>
      </c>
      <c r="O27" s="5">
        <v>0</v>
      </c>
      <c r="P27" s="5">
        <v>1</v>
      </c>
      <c r="Q27" s="5">
        <v>0</v>
      </c>
      <c r="R27" s="61">
        <v>1</v>
      </c>
      <c r="S27" s="5">
        <v>1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1</v>
      </c>
      <c r="Z27" s="5">
        <v>3</v>
      </c>
      <c r="AA27" s="5">
        <v>2</v>
      </c>
      <c r="AB27" s="5">
        <v>1</v>
      </c>
      <c r="AC27" s="5">
        <v>1</v>
      </c>
      <c r="AD27" s="5">
        <v>0</v>
      </c>
      <c r="AE27" s="5">
        <v>0</v>
      </c>
      <c r="AF27" s="56">
        <v>1</v>
      </c>
      <c r="AG27" s="56">
        <v>1</v>
      </c>
      <c r="AH27" s="56">
        <v>1</v>
      </c>
      <c r="AI27" s="56">
        <v>1</v>
      </c>
      <c r="AJ27" s="56">
        <v>1</v>
      </c>
      <c r="AK27" s="56">
        <v>0</v>
      </c>
      <c r="AL27" s="56">
        <v>1</v>
      </c>
      <c r="AM27" s="56">
        <v>0</v>
      </c>
      <c r="AN27" s="56">
        <v>1</v>
      </c>
      <c r="AO27" s="57">
        <v>0</v>
      </c>
    </row>
    <row r="28" spans="1:41" ht="15.75" x14ac:dyDescent="0.25">
      <c r="A28" s="34">
        <v>22</v>
      </c>
      <c r="B28" s="19" t="s">
        <v>48</v>
      </c>
      <c r="C28" s="29">
        <v>70</v>
      </c>
      <c r="D28" s="37">
        <f t="shared" si="0"/>
        <v>39</v>
      </c>
      <c r="E28" s="16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0</v>
      </c>
      <c r="R28" s="61">
        <v>1</v>
      </c>
      <c r="S28" s="5">
        <v>1</v>
      </c>
      <c r="T28" s="5">
        <v>1</v>
      </c>
      <c r="U28" s="5">
        <v>1</v>
      </c>
      <c r="V28" s="5">
        <v>2</v>
      </c>
      <c r="W28" s="5">
        <v>0</v>
      </c>
      <c r="X28" s="5">
        <v>1</v>
      </c>
      <c r="Y28" s="5">
        <v>1</v>
      </c>
      <c r="Z28" s="5">
        <v>2</v>
      </c>
      <c r="AA28" s="5">
        <v>3</v>
      </c>
      <c r="AB28" s="5">
        <v>2</v>
      </c>
      <c r="AC28" s="5">
        <v>2</v>
      </c>
      <c r="AD28" s="5">
        <v>0</v>
      </c>
      <c r="AE28" s="5">
        <v>1</v>
      </c>
      <c r="AF28" s="56">
        <v>1</v>
      </c>
      <c r="AG28" s="56">
        <v>1</v>
      </c>
      <c r="AH28" s="56">
        <v>1</v>
      </c>
      <c r="AI28" s="56">
        <v>1</v>
      </c>
      <c r="AJ28" s="56">
        <v>1</v>
      </c>
      <c r="AK28" s="55">
        <v>2</v>
      </c>
      <c r="AL28" s="56">
        <v>0</v>
      </c>
      <c r="AM28" s="56">
        <v>1</v>
      </c>
      <c r="AN28" s="56">
        <v>0</v>
      </c>
      <c r="AO28" s="57">
        <v>1</v>
      </c>
    </row>
    <row r="29" spans="1:41" ht="15.75" x14ac:dyDescent="0.25">
      <c r="A29" s="34">
        <v>23</v>
      </c>
      <c r="B29" s="19" t="s">
        <v>49</v>
      </c>
      <c r="C29" s="29">
        <v>71</v>
      </c>
      <c r="D29" s="37">
        <f t="shared" si="0"/>
        <v>40</v>
      </c>
      <c r="E29" s="16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61">
        <v>2</v>
      </c>
      <c r="S29" s="5">
        <v>1</v>
      </c>
      <c r="T29" s="5">
        <v>1</v>
      </c>
      <c r="U29" s="5">
        <v>1</v>
      </c>
      <c r="V29" s="5">
        <v>2</v>
      </c>
      <c r="W29" s="5">
        <v>1</v>
      </c>
      <c r="X29" s="5">
        <v>1</v>
      </c>
      <c r="Y29" s="5">
        <v>1</v>
      </c>
      <c r="Z29" s="5">
        <v>3</v>
      </c>
      <c r="AA29" s="5">
        <v>2</v>
      </c>
      <c r="AB29" s="5">
        <v>0</v>
      </c>
      <c r="AC29" s="5">
        <v>2</v>
      </c>
      <c r="AD29" s="5">
        <v>0</v>
      </c>
      <c r="AE29" s="5">
        <v>1</v>
      </c>
      <c r="AF29" s="56">
        <v>1</v>
      </c>
      <c r="AG29" s="56">
        <v>0</v>
      </c>
      <c r="AH29" s="56">
        <v>1</v>
      </c>
      <c r="AI29" s="56">
        <v>1</v>
      </c>
      <c r="AJ29" s="56">
        <v>1</v>
      </c>
      <c r="AK29" s="56">
        <v>4</v>
      </c>
      <c r="AL29" s="56">
        <v>1</v>
      </c>
      <c r="AM29" s="56">
        <v>0</v>
      </c>
      <c r="AN29" s="56">
        <v>0</v>
      </c>
      <c r="AO29" s="57">
        <v>0</v>
      </c>
    </row>
    <row r="30" spans="1:41" ht="15.75" x14ac:dyDescent="0.25">
      <c r="A30" s="34">
        <v>24</v>
      </c>
      <c r="B30" s="19" t="s">
        <v>50</v>
      </c>
      <c r="C30" s="29">
        <v>57</v>
      </c>
      <c r="D30" s="37">
        <f t="shared" si="0"/>
        <v>32</v>
      </c>
      <c r="E30" s="16">
        <v>1</v>
      </c>
      <c r="F30" s="5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1</v>
      </c>
      <c r="P30" s="5">
        <v>1</v>
      </c>
      <c r="Q30" s="5">
        <v>1</v>
      </c>
      <c r="R30" s="61">
        <v>2</v>
      </c>
      <c r="S30" s="5">
        <v>1</v>
      </c>
      <c r="T30" s="5">
        <v>1</v>
      </c>
      <c r="U30" s="5">
        <v>1</v>
      </c>
      <c r="V30" s="5">
        <v>2</v>
      </c>
      <c r="W30" s="5">
        <v>0</v>
      </c>
      <c r="X30" s="5">
        <v>1</v>
      </c>
      <c r="Y30" s="5">
        <v>1</v>
      </c>
      <c r="Z30" s="5">
        <v>4</v>
      </c>
      <c r="AA30" s="5">
        <v>2</v>
      </c>
      <c r="AB30" s="5">
        <v>2</v>
      </c>
      <c r="AC30" s="5">
        <v>1</v>
      </c>
      <c r="AD30" s="5">
        <v>0</v>
      </c>
      <c r="AE30" s="5">
        <v>0</v>
      </c>
      <c r="AF30" s="56">
        <v>1</v>
      </c>
      <c r="AG30" s="56">
        <v>0</v>
      </c>
      <c r="AH30" s="56">
        <v>0</v>
      </c>
      <c r="AI30" s="56">
        <v>1</v>
      </c>
      <c r="AJ30" s="56">
        <v>0</v>
      </c>
      <c r="AK30" s="55">
        <v>2</v>
      </c>
      <c r="AL30" s="56">
        <v>1</v>
      </c>
      <c r="AM30" s="56">
        <v>0</v>
      </c>
      <c r="AN30" s="56">
        <v>1</v>
      </c>
      <c r="AO30" s="57">
        <v>0</v>
      </c>
    </row>
    <row r="31" spans="1:41" ht="15.75" x14ac:dyDescent="0.25">
      <c r="A31" s="34">
        <v>25</v>
      </c>
      <c r="B31" s="19" t="s">
        <v>51</v>
      </c>
      <c r="C31" s="29">
        <v>91</v>
      </c>
      <c r="D31" s="37">
        <f t="shared" si="0"/>
        <v>51</v>
      </c>
      <c r="E31" s="16">
        <v>1</v>
      </c>
      <c r="F31" s="5">
        <v>1</v>
      </c>
      <c r="G31" s="5">
        <v>1</v>
      </c>
      <c r="H31" s="5">
        <v>0</v>
      </c>
      <c r="I31" s="5">
        <v>1</v>
      </c>
      <c r="J31" s="5">
        <v>1</v>
      </c>
      <c r="K31" s="5">
        <v>1</v>
      </c>
      <c r="L31" s="5">
        <v>1</v>
      </c>
      <c r="M31" s="5">
        <v>0</v>
      </c>
      <c r="N31" s="4">
        <v>1</v>
      </c>
      <c r="O31" s="4">
        <v>1</v>
      </c>
      <c r="P31" s="4">
        <v>1</v>
      </c>
      <c r="Q31" s="4">
        <v>1</v>
      </c>
      <c r="R31" s="4">
        <v>3</v>
      </c>
      <c r="S31" s="4">
        <v>1</v>
      </c>
      <c r="T31" s="4">
        <v>1</v>
      </c>
      <c r="U31" s="4">
        <v>1</v>
      </c>
      <c r="V31" s="4">
        <v>2</v>
      </c>
      <c r="W31" s="4">
        <v>2</v>
      </c>
      <c r="X31" s="4">
        <v>1</v>
      </c>
      <c r="Y31" s="4">
        <v>1</v>
      </c>
      <c r="Z31" s="4">
        <v>4</v>
      </c>
      <c r="AA31" s="4">
        <v>4</v>
      </c>
      <c r="AB31" s="4">
        <v>2</v>
      </c>
      <c r="AC31" s="4">
        <v>2</v>
      </c>
      <c r="AD31" s="4">
        <v>2</v>
      </c>
      <c r="AE31" s="5">
        <v>0</v>
      </c>
      <c r="AF31" s="56">
        <v>1</v>
      </c>
      <c r="AG31" s="56">
        <v>1</v>
      </c>
      <c r="AH31" s="56">
        <v>0</v>
      </c>
      <c r="AI31" s="56">
        <v>1</v>
      </c>
      <c r="AJ31" s="56">
        <v>1</v>
      </c>
      <c r="AK31" s="5">
        <v>3</v>
      </c>
      <c r="AL31" s="56">
        <v>1</v>
      </c>
      <c r="AM31" s="56">
        <v>1</v>
      </c>
      <c r="AN31" s="56">
        <v>3</v>
      </c>
      <c r="AO31" s="57">
        <v>2</v>
      </c>
    </row>
    <row r="32" spans="1:41" ht="15.75" thickBot="1" x14ac:dyDescent="0.3">
      <c r="A32" s="34">
        <v>26</v>
      </c>
      <c r="B32" s="8" t="s">
        <v>52</v>
      </c>
      <c r="C32" s="29">
        <v>71</v>
      </c>
      <c r="D32" s="37">
        <f t="shared" si="0"/>
        <v>40</v>
      </c>
      <c r="E32" s="62">
        <v>1</v>
      </c>
      <c r="F32" s="63">
        <v>0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  <c r="O32" s="63">
        <v>1</v>
      </c>
      <c r="P32" s="63">
        <v>1</v>
      </c>
      <c r="Q32" s="63">
        <v>0</v>
      </c>
      <c r="R32" s="63">
        <v>0</v>
      </c>
      <c r="S32" s="63">
        <v>1</v>
      </c>
      <c r="T32" s="63">
        <v>0</v>
      </c>
      <c r="U32" s="63">
        <v>1</v>
      </c>
      <c r="V32" s="63">
        <v>2</v>
      </c>
      <c r="W32" s="63">
        <v>1</v>
      </c>
      <c r="X32" s="63">
        <v>0</v>
      </c>
      <c r="Y32" s="63">
        <v>1</v>
      </c>
      <c r="Z32" s="63">
        <v>4</v>
      </c>
      <c r="AA32" s="63">
        <v>1</v>
      </c>
      <c r="AB32" s="63">
        <v>2</v>
      </c>
      <c r="AC32" s="63">
        <v>1</v>
      </c>
      <c r="AD32" s="63">
        <v>1</v>
      </c>
      <c r="AE32" s="63">
        <v>0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5">
        <v>3</v>
      </c>
      <c r="AL32" s="17">
        <v>1</v>
      </c>
      <c r="AM32" s="17">
        <v>1</v>
      </c>
      <c r="AN32" s="17">
        <v>3</v>
      </c>
      <c r="AO32" s="18">
        <v>1</v>
      </c>
    </row>
    <row r="33" spans="1:41" ht="26.25" x14ac:dyDescent="0.25">
      <c r="A33" s="21"/>
      <c r="B33" s="22"/>
      <c r="C33" s="22"/>
      <c r="D33" s="23" t="s">
        <v>53</v>
      </c>
      <c r="E33" s="24" t="e">
        <f t="shared" ref="E33:AO33" si="1">SUM(E7:E32)/E6/$AC$1*100</f>
        <v>#DIV/0!</v>
      </c>
      <c r="F33" s="24" t="e">
        <f t="shared" si="1"/>
        <v>#DIV/0!</v>
      </c>
      <c r="G33" s="24" t="e">
        <f t="shared" si="1"/>
        <v>#DIV/0!</v>
      </c>
      <c r="H33" s="24" t="e">
        <f t="shared" si="1"/>
        <v>#DIV/0!</v>
      </c>
      <c r="I33" s="24" t="e">
        <f t="shared" si="1"/>
        <v>#DIV/0!</v>
      </c>
      <c r="J33" s="24" t="e">
        <f t="shared" si="1"/>
        <v>#DIV/0!</v>
      </c>
      <c r="K33" s="24" t="e">
        <f t="shared" si="1"/>
        <v>#DIV/0!</v>
      </c>
      <c r="L33" s="24" t="e">
        <f t="shared" si="1"/>
        <v>#DIV/0!</v>
      </c>
      <c r="M33" s="24" t="e">
        <f t="shared" si="1"/>
        <v>#DIV/0!</v>
      </c>
      <c r="N33" s="24" t="e">
        <f t="shared" si="1"/>
        <v>#DIV/0!</v>
      </c>
      <c r="O33" s="24" t="e">
        <f t="shared" si="1"/>
        <v>#DIV/0!</v>
      </c>
      <c r="P33" s="24" t="e">
        <f t="shared" si="1"/>
        <v>#DIV/0!</v>
      </c>
      <c r="Q33" s="24" t="e">
        <f t="shared" si="1"/>
        <v>#DIV/0!</v>
      </c>
      <c r="R33" s="24" t="e">
        <f t="shared" si="1"/>
        <v>#DIV/0!</v>
      </c>
      <c r="S33" s="24" t="e">
        <f t="shared" si="1"/>
        <v>#DIV/0!</v>
      </c>
      <c r="T33" s="24" t="e">
        <f t="shared" si="1"/>
        <v>#DIV/0!</v>
      </c>
      <c r="U33" s="24" t="e">
        <f t="shared" si="1"/>
        <v>#DIV/0!</v>
      </c>
      <c r="V33" s="24" t="e">
        <f t="shared" si="1"/>
        <v>#DIV/0!</v>
      </c>
      <c r="W33" s="24" t="e">
        <f t="shared" si="1"/>
        <v>#DIV/0!</v>
      </c>
      <c r="X33" s="24" t="e">
        <f t="shared" si="1"/>
        <v>#DIV/0!</v>
      </c>
      <c r="Y33" s="24" t="e">
        <f t="shared" si="1"/>
        <v>#DIV/0!</v>
      </c>
      <c r="Z33" s="24" t="e">
        <f t="shared" si="1"/>
        <v>#DIV/0!</v>
      </c>
      <c r="AA33" s="24" t="e">
        <f t="shared" si="1"/>
        <v>#DIV/0!</v>
      </c>
      <c r="AB33" s="24" t="e">
        <f t="shared" si="1"/>
        <v>#DIV/0!</v>
      </c>
      <c r="AC33" s="24" t="e">
        <f t="shared" si="1"/>
        <v>#DIV/0!</v>
      </c>
      <c r="AD33" s="24" t="e">
        <f t="shared" si="1"/>
        <v>#DIV/0!</v>
      </c>
      <c r="AE33" s="24" t="e">
        <f t="shared" si="1"/>
        <v>#DIV/0!</v>
      </c>
      <c r="AF33" s="24" t="e">
        <f t="shared" si="1"/>
        <v>#DIV/0!</v>
      </c>
      <c r="AG33" s="24" t="e">
        <f t="shared" si="1"/>
        <v>#DIV/0!</v>
      </c>
      <c r="AH33" s="24" t="e">
        <f t="shared" si="1"/>
        <v>#DIV/0!</v>
      </c>
      <c r="AI33" s="24" t="e">
        <f t="shared" si="1"/>
        <v>#DIV/0!</v>
      </c>
      <c r="AJ33" s="24" t="e">
        <f t="shared" si="1"/>
        <v>#DIV/0!</v>
      </c>
      <c r="AK33" s="24" t="e">
        <f t="shared" si="1"/>
        <v>#DIV/0!</v>
      </c>
      <c r="AL33" s="24" t="e">
        <f t="shared" si="1"/>
        <v>#DIV/0!</v>
      </c>
      <c r="AM33" s="24" t="e">
        <f t="shared" si="1"/>
        <v>#DIV/0!</v>
      </c>
      <c r="AN33" s="24" t="e">
        <f t="shared" si="1"/>
        <v>#DIV/0!</v>
      </c>
      <c r="AO33" s="24" t="e">
        <f t="shared" si="1"/>
        <v>#DIV/0!</v>
      </c>
    </row>
    <row r="34" spans="1:41" x14ac:dyDescent="0.25">
      <c r="A34" s="124" t="s">
        <v>54</v>
      </c>
      <c r="B34" s="124"/>
      <c r="C34" s="25">
        <v>69</v>
      </c>
      <c r="D34" s="6"/>
      <c r="E34" s="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x14ac:dyDescent="0.25">
      <c r="A35" s="124" t="s">
        <v>55</v>
      </c>
      <c r="B35" s="124"/>
      <c r="C35" s="25">
        <f>STDEV(C7:C32)</f>
        <v>14.333661296188293</v>
      </c>
      <c r="D35" s="6"/>
      <c r="E35" s="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x14ac:dyDescent="0.25">
      <c r="A36" s="124" t="s">
        <v>56</v>
      </c>
      <c r="B36" s="124"/>
      <c r="C36" s="25">
        <f>MEDIAN(C7:C32)</f>
        <v>71</v>
      </c>
      <c r="D36" s="27"/>
      <c r="E36" s="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</sheetData>
  <mergeCells count="15">
    <mergeCell ref="A2:J3"/>
    <mergeCell ref="L2:V3"/>
    <mergeCell ref="W2:AB3"/>
    <mergeCell ref="AC2:AD3"/>
    <mergeCell ref="O4:Q4"/>
    <mergeCell ref="V4:W4"/>
    <mergeCell ref="Z4:AB4"/>
    <mergeCell ref="AC4:AD4"/>
    <mergeCell ref="A36:B36"/>
    <mergeCell ref="AF4:AG4"/>
    <mergeCell ref="AH4:AK4"/>
    <mergeCell ref="AL4:AO4"/>
    <mergeCell ref="A5:B6"/>
    <mergeCell ref="A34:B34"/>
    <mergeCell ref="A35:B35"/>
  </mergeCells>
  <conditionalFormatting sqref="E7:Y32 AB7:AO32">
    <cfRule type="cellIs" dxfId="19" priority="10" operator="equal">
      <formula>0</formula>
    </cfRule>
  </conditionalFormatting>
  <conditionalFormatting sqref="Z7:AA32">
    <cfRule type="cellIs" dxfId="18" priority="8" operator="equal">
      <formula>3</formula>
    </cfRule>
    <cfRule type="cellIs" dxfId="17" priority="9" operator="lessThan">
      <formula>3</formula>
    </cfRule>
  </conditionalFormatting>
  <conditionalFormatting sqref="AK31:AK32">
    <cfRule type="cellIs" dxfId="16" priority="6" operator="equal">
      <formula>3</formula>
    </cfRule>
    <cfRule type="cellIs" dxfId="15" priority="7" operator="lessThan">
      <formula>3</formula>
    </cfRule>
  </conditionalFormatting>
  <conditionalFormatting sqref="AK15">
    <cfRule type="cellIs" dxfId="14" priority="4" operator="equal">
      <formula>3</formula>
    </cfRule>
    <cfRule type="cellIs" dxfId="13" priority="5" operator="lessThan">
      <formula>3</formula>
    </cfRule>
  </conditionalFormatting>
  <conditionalFormatting sqref="AB7:AD32">
    <cfRule type="cellIs" dxfId="12" priority="3" operator="equal">
      <formula>1</formula>
    </cfRule>
  </conditionalFormatting>
  <conditionalFormatting sqref="V7:W32">
    <cfRule type="cellIs" dxfId="11" priority="2" operator="equal">
      <formula>1</formula>
    </cfRule>
  </conditionalFormatting>
  <conditionalFormatting sqref="AN7:AO32">
    <cfRule type="cellIs" dxfId="10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AN37"/>
  <sheetViews>
    <sheetView rightToLeft="1" zoomScale="80" zoomScaleNormal="80" workbookViewId="0">
      <selection activeCell="AC22" sqref="AC22"/>
    </sheetView>
  </sheetViews>
  <sheetFormatPr defaultRowHeight="15" x14ac:dyDescent="0.25"/>
  <cols>
    <col min="1" max="1" width="3.140625" customWidth="1"/>
    <col min="2" max="2" width="6.85546875" customWidth="1"/>
    <col min="3" max="3" width="3.5703125" customWidth="1"/>
    <col min="4" max="4" width="3.7109375" customWidth="1"/>
    <col min="5" max="5" width="5" customWidth="1"/>
    <col min="6" max="6" width="3" customWidth="1"/>
    <col min="7" max="7" width="3.5703125" customWidth="1"/>
    <col min="8" max="8" width="3" customWidth="1"/>
    <col min="9" max="9" width="2.85546875" customWidth="1"/>
    <col min="10" max="10" width="3.140625" customWidth="1"/>
    <col min="11" max="11" width="3" customWidth="1"/>
    <col min="12" max="12" width="2.7109375" customWidth="1"/>
    <col min="13" max="14" width="3.28515625" customWidth="1"/>
    <col min="15" max="15" width="3.42578125" customWidth="1"/>
    <col min="16" max="16" width="2.85546875" customWidth="1"/>
    <col min="17" max="17" width="4.42578125" customWidth="1"/>
    <col min="18" max="19" width="3.140625" customWidth="1"/>
    <col min="20" max="20" width="3.28515625" customWidth="1"/>
    <col min="21" max="21" width="3.5703125" customWidth="1"/>
    <col min="22" max="22" width="4.140625" customWidth="1"/>
    <col min="23" max="23" width="3.7109375" customWidth="1"/>
    <col min="24" max="24" width="2.7109375" customWidth="1"/>
    <col min="25" max="25" width="4.42578125" customWidth="1"/>
    <col min="26" max="27" width="4.140625" customWidth="1"/>
    <col min="28" max="28" width="3" customWidth="1"/>
    <col min="29" max="30" width="3.28515625" customWidth="1"/>
    <col min="31" max="31" width="3.5703125" customWidth="1"/>
    <col min="32" max="32" width="3.140625" customWidth="1"/>
    <col min="33" max="34" width="3" customWidth="1"/>
    <col min="35" max="35" width="3.42578125" customWidth="1"/>
    <col min="36" max="36" width="2.7109375" customWidth="1"/>
    <col min="37" max="37" width="4.140625" customWidth="1"/>
    <col min="38" max="39" width="3.7109375" customWidth="1"/>
    <col min="40" max="40" width="3.28515625" customWidth="1"/>
  </cols>
  <sheetData>
    <row r="3" spans="1:40" ht="20.25" x14ac:dyDescent="0.3">
      <c r="A3" s="131" t="s">
        <v>60</v>
      </c>
      <c r="B3" s="131"/>
      <c r="C3" s="131"/>
      <c r="D3" s="131"/>
      <c r="E3" s="131"/>
      <c r="F3" s="131"/>
      <c r="G3" s="131"/>
      <c r="H3" s="131"/>
      <c r="I3" s="131"/>
      <c r="J3" s="1"/>
      <c r="K3" s="131" t="s">
        <v>59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3" t="s">
        <v>0</v>
      </c>
      <c r="W3" s="133"/>
      <c r="X3" s="133"/>
      <c r="Y3" s="133"/>
      <c r="Z3" s="133"/>
      <c r="AA3" s="133"/>
      <c r="AB3" s="131">
        <v>26</v>
      </c>
      <c r="AC3" s="13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x14ac:dyDescent="0.3">
      <c r="A4" s="132"/>
      <c r="B4" s="132"/>
      <c r="C4" s="132"/>
      <c r="D4" s="132"/>
      <c r="E4" s="132"/>
      <c r="F4" s="132"/>
      <c r="G4" s="132"/>
      <c r="H4" s="132"/>
      <c r="I4" s="132"/>
      <c r="J4" s="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4"/>
      <c r="W4" s="134"/>
      <c r="X4" s="134"/>
      <c r="Y4" s="134"/>
      <c r="Z4" s="134"/>
      <c r="AA4" s="134"/>
      <c r="AB4" s="132"/>
      <c r="AC4" s="13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36" customHeight="1" x14ac:dyDescent="0.25">
      <c r="A5" s="35"/>
      <c r="B5" s="31"/>
      <c r="C5" s="32"/>
      <c r="D5" s="40" t="s">
        <v>2</v>
      </c>
      <c r="E5" s="41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39" t="s">
        <v>6</v>
      </c>
      <c r="K5" s="39" t="s">
        <v>7</v>
      </c>
      <c r="L5" s="39" t="s">
        <v>8</v>
      </c>
      <c r="M5" s="39" t="s">
        <v>9</v>
      </c>
      <c r="N5" s="135" t="s">
        <v>10</v>
      </c>
      <c r="O5" s="136"/>
      <c r="P5" s="137"/>
      <c r="Q5" s="38" t="s">
        <v>11</v>
      </c>
      <c r="R5" s="38" t="s">
        <v>12</v>
      </c>
      <c r="S5" s="38" t="s">
        <v>13</v>
      </c>
      <c r="T5" s="38" t="s">
        <v>14</v>
      </c>
      <c r="U5" s="135" t="s">
        <v>15</v>
      </c>
      <c r="V5" s="137"/>
      <c r="W5" s="39" t="s">
        <v>16</v>
      </c>
      <c r="X5" s="39" t="s">
        <v>17</v>
      </c>
      <c r="Y5" s="138" t="s">
        <v>18</v>
      </c>
      <c r="Z5" s="139"/>
      <c r="AA5" s="140"/>
      <c r="AB5" s="138" t="s">
        <v>19</v>
      </c>
      <c r="AC5" s="140"/>
      <c r="AD5" s="79" t="s">
        <v>20</v>
      </c>
      <c r="AE5" s="125" t="s">
        <v>21</v>
      </c>
      <c r="AF5" s="126"/>
      <c r="AG5" s="125" t="s">
        <v>22</v>
      </c>
      <c r="AH5" s="127"/>
      <c r="AI5" s="127"/>
      <c r="AJ5" s="126"/>
      <c r="AK5" s="128" t="s">
        <v>23</v>
      </c>
      <c r="AL5" s="129"/>
      <c r="AM5" s="129"/>
      <c r="AN5" s="130"/>
    </row>
    <row r="6" spans="1:40" ht="51.75" x14ac:dyDescent="0.25">
      <c r="A6" s="124" t="s">
        <v>24</v>
      </c>
      <c r="B6" s="124"/>
      <c r="C6" s="36" t="s">
        <v>25</v>
      </c>
      <c r="D6" s="28">
        <v>1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8">
        <v>8</v>
      </c>
      <c r="L6" s="28">
        <v>9</v>
      </c>
      <c r="M6" s="28">
        <v>10</v>
      </c>
      <c r="N6" s="28">
        <v>11</v>
      </c>
      <c r="O6" s="28">
        <v>12</v>
      </c>
      <c r="P6" s="28">
        <v>13</v>
      </c>
      <c r="Q6" s="28">
        <v>14</v>
      </c>
      <c r="R6" s="28">
        <v>15</v>
      </c>
      <c r="S6" s="28">
        <v>16</v>
      </c>
      <c r="T6" s="28">
        <v>17</v>
      </c>
      <c r="U6" s="28">
        <v>18</v>
      </c>
      <c r="V6" s="28">
        <v>19</v>
      </c>
      <c r="W6" s="28">
        <v>20</v>
      </c>
      <c r="X6" s="28">
        <v>21</v>
      </c>
      <c r="Y6" s="28">
        <v>22</v>
      </c>
      <c r="Z6" s="28">
        <v>23</v>
      </c>
      <c r="AA6" s="28">
        <v>24</v>
      </c>
      <c r="AB6" s="28">
        <v>25</v>
      </c>
      <c r="AC6" s="28">
        <v>26</v>
      </c>
      <c r="AD6" s="28">
        <v>27</v>
      </c>
      <c r="AE6" s="28">
        <v>28</v>
      </c>
      <c r="AF6" s="28">
        <v>29</v>
      </c>
      <c r="AG6" s="28">
        <v>30</v>
      </c>
      <c r="AH6" s="28">
        <v>31</v>
      </c>
      <c r="AI6" s="28">
        <v>32</v>
      </c>
      <c r="AJ6" s="28">
        <v>33</v>
      </c>
      <c r="AK6" s="28">
        <v>34</v>
      </c>
      <c r="AL6" s="28">
        <v>35</v>
      </c>
      <c r="AM6" s="28">
        <v>36</v>
      </c>
      <c r="AN6" s="3">
        <v>37</v>
      </c>
    </row>
    <row r="7" spans="1:40" ht="15.75" thickBot="1" x14ac:dyDescent="0.3">
      <c r="A7" s="124"/>
      <c r="B7" s="124"/>
      <c r="C7" s="25">
        <v>100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>
        <v>1</v>
      </c>
      <c r="P7" s="30">
        <v>1</v>
      </c>
      <c r="Q7" s="30">
        <v>3</v>
      </c>
      <c r="R7" s="30">
        <v>1</v>
      </c>
      <c r="S7" s="30">
        <v>1</v>
      </c>
      <c r="T7" s="30">
        <v>1</v>
      </c>
      <c r="U7" s="30">
        <v>2</v>
      </c>
      <c r="V7" s="30">
        <v>2</v>
      </c>
      <c r="W7" s="30">
        <v>1</v>
      </c>
      <c r="X7" s="30">
        <v>1</v>
      </c>
      <c r="Y7" s="30">
        <v>4</v>
      </c>
      <c r="Z7" s="30">
        <v>4</v>
      </c>
      <c r="AA7" s="30">
        <v>2</v>
      </c>
      <c r="AB7" s="30">
        <v>2</v>
      </c>
      <c r="AC7" s="30">
        <v>2</v>
      </c>
      <c r="AD7" s="30">
        <v>1</v>
      </c>
      <c r="AE7" s="30">
        <v>1</v>
      </c>
      <c r="AF7" s="30">
        <v>1</v>
      </c>
      <c r="AG7" s="30">
        <v>1</v>
      </c>
      <c r="AH7" s="30">
        <v>1</v>
      </c>
      <c r="AI7" s="30">
        <v>1</v>
      </c>
      <c r="AJ7" s="30">
        <v>4</v>
      </c>
      <c r="AK7" s="30">
        <v>1</v>
      </c>
      <c r="AL7" s="30">
        <v>1</v>
      </c>
      <c r="AM7" s="30">
        <v>3</v>
      </c>
      <c r="AN7" s="10">
        <v>2</v>
      </c>
    </row>
    <row r="8" spans="1:40" ht="15.75" x14ac:dyDescent="0.25">
      <c r="A8" s="34">
        <v>9</v>
      </c>
      <c r="B8" s="19" t="s">
        <v>35</v>
      </c>
      <c r="C8" s="29">
        <v>95</v>
      </c>
      <c r="D8" s="11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3</v>
      </c>
      <c r="R8" s="12">
        <v>1</v>
      </c>
      <c r="S8" s="12">
        <v>1</v>
      </c>
      <c r="T8" s="12">
        <v>1</v>
      </c>
      <c r="U8" s="12">
        <v>2</v>
      </c>
      <c r="V8" s="12">
        <v>2</v>
      </c>
      <c r="W8" s="12">
        <v>1</v>
      </c>
      <c r="X8" s="12">
        <v>1</v>
      </c>
      <c r="Y8" s="12">
        <v>4</v>
      </c>
      <c r="Z8" s="12">
        <v>3</v>
      </c>
      <c r="AA8" s="12">
        <v>2</v>
      </c>
      <c r="AB8" s="12">
        <v>2</v>
      </c>
      <c r="AC8" s="12">
        <v>2</v>
      </c>
      <c r="AD8" s="12">
        <v>1</v>
      </c>
      <c r="AE8" s="64">
        <v>1</v>
      </c>
      <c r="AF8" s="64">
        <v>1</v>
      </c>
      <c r="AG8" s="64">
        <v>1</v>
      </c>
      <c r="AH8" s="64">
        <v>1</v>
      </c>
      <c r="AI8" s="64">
        <v>1</v>
      </c>
      <c r="AJ8" s="13">
        <v>3</v>
      </c>
      <c r="AK8" s="65">
        <v>1</v>
      </c>
      <c r="AL8" s="65">
        <v>1</v>
      </c>
      <c r="AM8" s="65">
        <v>3</v>
      </c>
      <c r="AN8" s="66">
        <v>1</v>
      </c>
    </row>
    <row r="9" spans="1:40" ht="15.75" x14ac:dyDescent="0.25">
      <c r="A9" s="34">
        <v>1</v>
      </c>
      <c r="B9" s="19" t="s">
        <v>27</v>
      </c>
      <c r="C9" s="29">
        <v>93</v>
      </c>
      <c r="D9" s="15">
        <v>1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3</v>
      </c>
      <c r="R9" s="4">
        <v>1</v>
      </c>
      <c r="S9" s="4">
        <v>1</v>
      </c>
      <c r="T9" s="4">
        <v>1</v>
      </c>
      <c r="U9" s="4">
        <v>2</v>
      </c>
      <c r="V9" s="4">
        <v>2</v>
      </c>
      <c r="W9" s="4">
        <v>1</v>
      </c>
      <c r="X9" s="4">
        <v>1</v>
      </c>
      <c r="Y9" s="4">
        <v>4</v>
      </c>
      <c r="Z9" s="67">
        <v>3</v>
      </c>
      <c r="AA9" s="67">
        <v>2</v>
      </c>
      <c r="AB9" s="67">
        <v>2</v>
      </c>
      <c r="AC9" s="67">
        <v>2</v>
      </c>
      <c r="AD9" s="67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4</v>
      </c>
      <c r="AK9" s="5">
        <v>1</v>
      </c>
      <c r="AL9" s="5">
        <v>1</v>
      </c>
      <c r="AM9" s="5">
        <v>3</v>
      </c>
      <c r="AN9" s="68">
        <v>1</v>
      </c>
    </row>
    <row r="10" spans="1:40" ht="15.75" x14ac:dyDescent="0.25">
      <c r="A10" s="34">
        <v>25</v>
      </c>
      <c r="B10" s="19" t="s">
        <v>51</v>
      </c>
      <c r="C10" s="29">
        <v>91</v>
      </c>
      <c r="D10" s="16">
        <v>1</v>
      </c>
      <c r="E10" s="5">
        <v>1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4">
        <v>1</v>
      </c>
      <c r="N10" s="4">
        <v>1</v>
      </c>
      <c r="O10" s="4">
        <v>1</v>
      </c>
      <c r="P10" s="4">
        <v>1</v>
      </c>
      <c r="Q10" s="4">
        <v>3</v>
      </c>
      <c r="R10" s="4">
        <v>1</v>
      </c>
      <c r="S10" s="4">
        <v>1</v>
      </c>
      <c r="T10" s="4">
        <v>1</v>
      </c>
      <c r="U10" s="4">
        <v>2</v>
      </c>
      <c r="V10" s="4">
        <v>2</v>
      </c>
      <c r="W10" s="4">
        <v>1</v>
      </c>
      <c r="X10" s="4">
        <v>1</v>
      </c>
      <c r="Y10" s="4">
        <v>4</v>
      </c>
      <c r="Z10" s="4">
        <v>4</v>
      </c>
      <c r="AA10" s="4">
        <v>2</v>
      </c>
      <c r="AB10" s="4">
        <v>2</v>
      </c>
      <c r="AC10" s="4">
        <v>2</v>
      </c>
      <c r="AD10" s="5">
        <v>0</v>
      </c>
      <c r="AE10" s="56">
        <v>1</v>
      </c>
      <c r="AF10" s="56">
        <v>1</v>
      </c>
      <c r="AG10" s="56">
        <v>0</v>
      </c>
      <c r="AH10" s="56">
        <v>1</v>
      </c>
      <c r="AI10" s="56">
        <v>1</v>
      </c>
      <c r="AJ10" s="5">
        <v>3</v>
      </c>
      <c r="AK10" s="56">
        <v>1</v>
      </c>
      <c r="AL10" s="56">
        <v>1</v>
      </c>
      <c r="AM10" s="56">
        <v>3</v>
      </c>
      <c r="AN10" s="57">
        <v>2</v>
      </c>
    </row>
    <row r="11" spans="1:40" ht="15.75" x14ac:dyDescent="0.25">
      <c r="A11" s="34">
        <v>10</v>
      </c>
      <c r="B11" s="19" t="s">
        <v>36</v>
      </c>
      <c r="C11" s="29">
        <v>84</v>
      </c>
      <c r="D11" s="15">
        <v>1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0</v>
      </c>
      <c r="R11" s="4">
        <v>1</v>
      </c>
      <c r="S11" s="4">
        <v>1</v>
      </c>
      <c r="T11" s="4">
        <v>1</v>
      </c>
      <c r="U11" s="4">
        <v>2</v>
      </c>
      <c r="V11" s="4">
        <v>1</v>
      </c>
      <c r="W11" s="4">
        <v>1</v>
      </c>
      <c r="X11" s="4">
        <v>1</v>
      </c>
      <c r="Y11" s="4">
        <v>4</v>
      </c>
      <c r="Z11" s="4">
        <v>4</v>
      </c>
      <c r="AA11" s="4">
        <v>1</v>
      </c>
      <c r="AB11" s="4">
        <v>1</v>
      </c>
      <c r="AC11" s="4">
        <v>2</v>
      </c>
      <c r="AD11" s="4">
        <v>1</v>
      </c>
      <c r="AE11" s="54">
        <v>1</v>
      </c>
      <c r="AF11" s="54">
        <v>1</v>
      </c>
      <c r="AG11" s="54">
        <v>1</v>
      </c>
      <c r="AH11" s="54"/>
      <c r="AI11" s="54">
        <v>1</v>
      </c>
      <c r="AJ11" s="56">
        <v>4</v>
      </c>
      <c r="AK11" s="56">
        <v>1</v>
      </c>
      <c r="AL11" s="56">
        <v>1</v>
      </c>
      <c r="AM11" s="56">
        <v>3</v>
      </c>
      <c r="AN11" s="57">
        <v>2</v>
      </c>
    </row>
    <row r="12" spans="1:40" ht="31.5" x14ac:dyDescent="0.25">
      <c r="A12" s="34">
        <v>6</v>
      </c>
      <c r="B12" s="19" t="s">
        <v>32</v>
      </c>
      <c r="C12" s="29">
        <v>80</v>
      </c>
      <c r="D12" s="15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0</v>
      </c>
      <c r="Q12" s="53">
        <v>2</v>
      </c>
      <c r="R12" s="4">
        <v>1</v>
      </c>
      <c r="S12" s="4">
        <v>0</v>
      </c>
      <c r="T12" s="4">
        <v>1</v>
      </c>
      <c r="U12" s="4">
        <v>2</v>
      </c>
      <c r="V12" s="4">
        <v>2</v>
      </c>
      <c r="W12" s="4">
        <v>1</v>
      </c>
      <c r="X12" s="4">
        <v>1</v>
      </c>
      <c r="Y12" s="4">
        <v>4</v>
      </c>
      <c r="Z12" s="4">
        <v>3</v>
      </c>
      <c r="AA12" s="4">
        <v>0</v>
      </c>
      <c r="AB12" s="4">
        <v>1</v>
      </c>
      <c r="AC12" s="4">
        <v>1</v>
      </c>
      <c r="AD12" s="4">
        <v>0</v>
      </c>
      <c r="AE12" s="54">
        <v>1</v>
      </c>
      <c r="AF12" s="54">
        <v>1</v>
      </c>
      <c r="AG12" s="54">
        <v>1</v>
      </c>
      <c r="AH12" s="54">
        <v>1</v>
      </c>
      <c r="AI12" s="54">
        <v>1</v>
      </c>
      <c r="AJ12" s="56">
        <v>4</v>
      </c>
      <c r="AK12" s="56">
        <v>1</v>
      </c>
      <c r="AL12" s="56">
        <v>1</v>
      </c>
      <c r="AM12" s="56">
        <v>3</v>
      </c>
      <c r="AN12" s="57">
        <v>0</v>
      </c>
    </row>
    <row r="13" spans="1:40" ht="31.5" x14ac:dyDescent="0.25">
      <c r="A13" s="34">
        <v>19</v>
      </c>
      <c r="B13" s="19" t="s">
        <v>45</v>
      </c>
      <c r="C13" s="29">
        <v>80</v>
      </c>
      <c r="D13" s="15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53">
        <v>2</v>
      </c>
      <c r="R13" s="4">
        <v>1</v>
      </c>
      <c r="S13" s="4">
        <v>1</v>
      </c>
      <c r="T13" s="4">
        <v>1</v>
      </c>
      <c r="U13" s="4">
        <v>2</v>
      </c>
      <c r="V13" s="4">
        <v>2</v>
      </c>
      <c r="W13" s="4">
        <v>1</v>
      </c>
      <c r="X13" s="4">
        <v>1</v>
      </c>
      <c r="Y13" s="4">
        <v>4</v>
      </c>
      <c r="Z13" s="4">
        <v>2</v>
      </c>
      <c r="AA13" s="4">
        <v>0</v>
      </c>
      <c r="AB13" s="4">
        <v>1</v>
      </c>
      <c r="AC13" s="4">
        <v>1</v>
      </c>
      <c r="AD13" s="4">
        <v>0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4</v>
      </c>
      <c r="AK13" s="56">
        <v>1</v>
      </c>
      <c r="AL13" s="56">
        <v>1</v>
      </c>
      <c r="AM13" s="56">
        <v>0</v>
      </c>
      <c r="AN13" s="57">
        <v>2</v>
      </c>
    </row>
    <row r="14" spans="1:40" ht="15.75" x14ac:dyDescent="0.25">
      <c r="A14" s="34">
        <v>5</v>
      </c>
      <c r="B14" s="19" t="s">
        <v>31</v>
      </c>
      <c r="C14" s="29">
        <v>79</v>
      </c>
      <c r="D14" s="15">
        <v>1</v>
      </c>
      <c r="E14" s="4">
        <v>1</v>
      </c>
      <c r="F14" s="4">
        <v>1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3</v>
      </c>
      <c r="R14" s="4">
        <v>1</v>
      </c>
      <c r="S14" s="4">
        <v>0</v>
      </c>
      <c r="T14" s="4">
        <v>0</v>
      </c>
      <c r="U14" s="4">
        <v>2</v>
      </c>
      <c r="V14" s="4">
        <v>0</v>
      </c>
      <c r="W14" s="4">
        <v>1</v>
      </c>
      <c r="X14" s="4">
        <v>1</v>
      </c>
      <c r="Y14" s="4">
        <v>4</v>
      </c>
      <c r="Z14" s="4">
        <v>4</v>
      </c>
      <c r="AA14" s="4">
        <v>2</v>
      </c>
      <c r="AB14" s="4">
        <v>0</v>
      </c>
      <c r="AC14" s="4">
        <v>0</v>
      </c>
      <c r="AD14" s="4">
        <v>1</v>
      </c>
      <c r="AE14" s="54">
        <v>1</v>
      </c>
      <c r="AF14" s="54">
        <v>1</v>
      </c>
      <c r="AG14" s="54">
        <v>1</v>
      </c>
      <c r="AH14" s="54">
        <v>1</v>
      </c>
      <c r="AI14" s="54">
        <v>1</v>
      </c>
      <c r="AJ14" s="55">
        <v>2</v>
      </c>
      <c r="AK14" s="56">
        <v>1</v>
      </c>
      <c r="AL14" s="56">
        <v>1</v>
      </c>
      <c r="AM14" s="56">
        <v>3</v>
      </c>
      <c r="AN14" s="57">
        <v>1</v>
      </c>
    </row>
    <row r="15" spans="1:40" ht="15.75" x14ac:dyDescent="0.25">
      <c r="A15" s="34">
        <v>2</v>
      </c>
      <c r="B15" s="19" t="s">
        <v>28</v>
      </c>
      <c r="C15" s="29">
        <v>77</v>
      </c>
      <c r="D15" s="15">
        <v>1</v>
      </c>
      <c r="E15" s="4">
        <v>1</v>
      </c>
      <c r="F15" s="4">
        <v>1</v>
      </c>
      <c r="G15" s="4">
        <v>0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0</v>
      </c>
      <c r="N15" s="4">
        <v>1</v>
      </c>
      <c r="O15" s="4">
        <v>1</v>
      </c>
      <c r="P15" s="4">
        <v>1</v>
      </c>
      <c r="Q15" s="53">
        <v>1</v>
      </c>
      <c r="R15" s="4">
        <v>1</v>
      </c>
      <c r="S15" s="4">
        <v>1</v>
      </c>
      <c r="T15" s="4">
        <v>1</v>
      </c>
      <c r="U15" s="4">
        <v>2</v>
      </c>
      <c r="V15" s="4">
        <v>1</v>
      </c>
      <c r="W15" s="4">
        <v>1</v>
      </c>
      <c r="X15" s="4">
        <v>1</v>
      </c>
      <c r="Y15" s="4">
        <v>4</v>
      </c>
      <c r="Z15" s="4">
        <v>4</v>
      </c>
      <c r="AA15" s="4">
        <v>0</v>
      </c>
      <c r="AB15" s="4">
        <v>1</v>
      </c>
      <c r="AC15" s="4">
        <v>1</v>
      </c>
      <c r="AD15" s="4">
        <v>1</v>
      </c>
      <c r="AE15" s="54">
        <v>1</v>
      </c>
      <c r="AF15" s="54">
        <v>1</v>
      </c>
      <c r="AG15" s="54">
        <v>1</v>
      </c>
      <c r="AH15" s="54">
        <v>0</v>
      </c>
      <c r="AI15" s="54">
        <v>0</v>
      </c>
      <c r="AJ15" s="55">
        <v>2</v>
      </c>
      <c r="AK15" s="56">
        <v>1</v>
      </c>
      <c r="AL15" s="56">
        <v>1</v>
      </c>
      <c r="AM15" s="56">
        <v>3</v>
      </c>
      <c r="AN15" s="57">
        <v>2</v>
      </c>
    </row>
    <row r="16" spans="1:40" ht="25.5" x14ac:dyDescent="0.25">
      <c r="A16" s="34">
        <v>15</v>
      </c>
      <c r="B16" s="20" t="s">
        <v>41</v>
      </c>
      <c r="C16" s="29">
        <v>77</v>
      </c>
      <c r="D16" s="15">
        <v>1</v>
      </c>
      <c r="E16" s="4">
        <v>1</v>
      </c>
      <c r="F16" s="4">
        <v>1</v>
      </c>
      <c r="G16" s="4">
        <v>0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3</v>
      </c>
      <c r="R16" s="4">
        <v>1</v>
      </c>
      <c r="S16" s="4">
        <v>1</v>
      </c>
      <c r="T16" s="4">
        <v>1</v>
      </c>
      <c r="U16" s="4">
        <v>2</v>
      </c>
      <c r="V16" s="4">
        <v>1</v>
      </c>
      <c r="W16" s="4">
        <v>0</v>
      </c>
      <c r="X16" s="4">
        <v>1</v>
      </c>
      <c r="Y16" s="4">
        <v>4</v>
      </c>
      <c r="Z16" s="4">
        <v>4</v>
      </c>
      <c r="AA16" s="4">
        <v>1</v>
      </c>
      <c r="AB16" s="4">
        <v>2</v>
      </c>
      <c r="AC16" s="4">
        <v>2</v>
      </c>
      <c r="AD16" s="4">
        <v>1</v>
      </c>
      <c r="AE16" s="54">
        <v>1</v>
      </c>
      <c r="AF16" s="54">
        <v>1</v>
      </c>
      <c r="AG16" s="54">
        <v>1</v>
      </c>
      <c r="AH16" s="54"/>
      <c r="AI16" s="54">
        <v>1</v>
      </c>
      <c r="AJ16" s="58">
        <v>2</v>
      </c>
      <c r="AK16" s="59">
        <v>1</v>
      </c>
      <c r="AL16" s="59">
        <v>1</v>
      </c>
      <c r="AM16" s="59">
        <v>0</v>
      </c>
      <c r="AN16" s="60">
        <v>1</v>
      </c>
    </row>
    <row r="17" spans="1:40" ht="15.75" x14ac:dyDescent="0.25">
      <c r="A17" s="34">
        <v>7</v>
      </c>
      <c r="B17" s="19" t="s">
        <v>33</v>
      </c>
      <c r="C17" s="29">
        <v>73</v>
      </c>
      <c r="D17" s="15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53">
        <v>1</v>
      </c>
      <c r="R17" s="4">
        <v>1</v>
      </c>
      <c r="S17" s="4">
        <v>1</v>
      </c>
      <c r="T17" s="4">
        <v>0</v>
      </c>
      <c r="U17" s="4">
        <v>2</v>
      </c>
      <c r="V17" s="4">
        <v>0</v>
      </c>
      <c r="W17" s="4">
        <v>1</v>
      </c>
      <c r="X17" s="4">
        <v>1</v>
      </c>
      <c r="Y17" s="4">
        <v>4</v>
      </c>
      <c r="Z17" s="4">
        <v>1</v>
      </c>
      <c r="AA17" s="4">
        <v>1</v>
      </c>
      <c r="AB17" s="4">
        <v>2</v>
      </c>
      <c r="AC17" s="4">
        <v>0</v>
      </c>
      <c r="AD17" s="4">
        <v>1</v>
      </c>
      <c r="AE17" s="54">
        <v>1</v>
      </c>
      <c r="AF17" s="54">
        <v>0</v>
      </c>
      <c r="AG17" s="54">
        <v>1</v>
      </c>
      <c r="AH17" s="54">
        <v>1</v>
      </c>
      <c r="AI17" s="54">
        <v>0</v>
      </c>
      <c r="AJ17" s="56">
        <v>4</v>
      </c>
      <c r="AK17" s="56">
        <v>1</v>
      </c>
      <c r="AL17" s="56">
        <v>1</v>
      </c>
      <c r="AM17" s="56">
        <v>3</v>
      </c>
      <c r="AN17" s="57">
        <v>0</v>
      </c>
    </row>
    <row r="18" spans="1:40" ht="15.75" x14ac:dyDescent="0.25">
      <c r="A18" s="34">
        <v>11</v>
      </c>
      <c r="B18" s="19" t="s">
        <v>37</v>
      </c>
      <c r="C18" s="29">
        <v>71</v>
      </c>
      <c r="D18" s="15">
        <v>1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1</v>
      </c>
      <c r="P18" s="4">
        <v>1</v>
      </c>
      <c r="Q18" s="53">
        <v>1</v>
      </c>
      <c r="R18" s="4">
        <v>1</v>
      </c>
      <c r="S18" s="4">
        <v>1</v>
      </c>
      <c r="T18" s="4">
        <v>1</v>
      </c>
      <c r="U18" s="4">
        <v>2</v>
      </c>
      <c r="V18" s="4">
        <v>0</v>
      </c>
      <c r="W18" s="4">
        <v>1</v>
      </c>
      <c r="X18" s="4">
        <v>1</v>
      </c>
      <c r="Y18" s="4">
        <v>4</v>
      </c>
      <c r="Z18" s="4">
        <v>4</v>
      </c>
      <c r="AA18" s="4">
        <v>0</v>
      </c>
      <c r="AB18" s="4">
        <v>1</v>
      </c>
      <c r="AC18" s="4">
        <v>2</v>
      </c>
      <c r="AD18" s="4">
        <v>1</v>
      </c>
      <c r="AE18" s="54">
        <v>1</v>
      </c>
      <c r="AF18" s="54">
        <v>1</v>
      </c>
      <c r="AG18" s="54">
        <v>1</v>
      </c>
      <c r="AH18" s="54">
        <v>0</v>
      </c>
      <c r="AI18" s="54">
        <v>1</v>
      </c>
      <c r="AJ18" s="55">
        <v>2</v>
      </c>
      <c r="AK18" s="56">
        <v>1</v>
      </c>
      <c r="AL18" s="56">
        <v>1</v>
      </c>
      <c r="AM18" s="56">
        <v>0</v>
      </c>
      <c r="AN18" s="57">
        <v>1</v>
      </c>
    </row>
    <row r="19" spans="1:40" ht="15.75" x14ac:dyDescent="0.25">
      <c r="A19" s="34">
        <v>23</v>
      </c>
      <c r="B19" s="19" t="s">
        <v>49</v>
      </c>
      <c r="C19" s="29">
        <v>71</v>
      </c>
      <c r="D19" s="16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61">
        <v>2</v>
      </c>
      <c r="R19" s="5">
        <v>1</v>
      </c>
      <c r="S19" s="5">
        <v>1</v>
      </c>
      <c r="T19" s="5">
        <v>1</v>
      </c>
      <c r="U19" s="5">
        <v>2</v>
      </c>
      <c r="V19" s="5">
        <v>1</v>
      </c>
      <c r="W19" s="5">
        <v>1</v>
      </c>
      <c r="X19" s="5">
        <v>1</v>
      </c>
      <c r="Y19" s="5">
        <v>3</v>
      </c>
      <c r="Z19" s="5">
        <v>2</v>
      </c>
      <c r="AA19" s="5">
        <v>0</v>
      </c>
      <c r="AB19" s="5">
        <v>2</v>
      </c>
      <c r="AC19" s="5">
        <v>0</v>
      </c>
      <c r="AD19" s="5">
        <v>1</v>
      </c>
      <c r="AE19" s="56">
        <v>1</v>
      </c>
      <c r="AF19" s="56">
        <v>0</v>
      </c>
      <c r="AG19" s="56">
        <v>1</v>
      </c>
      <c r="AH19" s="56">
        <v>1</v>
      </c>
      <c r="AI19" s="56">
        <v>1</v>
      </c>
      <c r="AJ19" s="56">
        <v>4</v>
      </c>
      <c r="AK19" s="56">
        <v>1</v>
      </c>
      <c r="AL19" s="56">
        <v>0</v>
      </c>
      <c r="AM19" s="56">
        <v>0</v>
      </c>
      <c r="AN19" s="57">
        <v>0</v>
      </c>
    </row>
    <row r="20" spans="1:40" x14ac:dyDescent="0.25">
      <c r="A20" s="34">
        <v>26</v>
      </c>
      <c r="B20" s="69" t="s">
        <v>52</v>
      </c>
      <c r="C20" s="29">
        <v>71</v>
      </c>
      <c r="D20" s="70">
        <v>1</v>
      </c>
      <c r="E20" s="67">
        <v>0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67">
        <v>1</v>
      </c>
      <c r="M20" s="67">
        <v>1</v>
      </c>
      <c r="N20" s="67">
        <v>1</v>
      </c>
      <c r="O20" s="67">
        <v>1</v>
      </c>
      <c r="P20" s="67">
        <v>0</v>
      </c>
      <c r="Q20" s="67">
        <v>0</v>
      </c>
      <c r="R20" s="67">
        <v>1</v>
      </c>
      <c r="S20" s="67">
        <v>0</v>
      </c>
      <c r="T20" s="67">
        <v>1</v>
      </c>
      <c r="U20" s="67">
        <v>2</v>
      </c>
      <c r="V20" s="67">
        <v>1</v>
      </c>
      <c r="W20" s="67">
        <v>0</v>
      </c>
      <c r="X20" s="67">
        <v>1</v>
      </c>
      <c r="Y20" s="67">
        <v>4</v>
      </c>
      <c r="Z20" s="67">
        <v>1</v>
      </c>
      <c r="AA20" s="67">
        <v>2</v>
      </c>
      <c r="AB20" s="67">
        <v>1</v>
      </c>
      <c r="AC20" s="67">
        <v>1</v>
      </c>
      <c r="AD20" s="67">
        <v>0</v>
      </c>
      <c r="AE20" s="44">
        <v>1</v>
      </c>
      <c r="AF20" s="44">
        <v>1</v>
      </c>
      <c r="AG20" s="44">
        <v>1</v>
      </c>
      <c r="AH20" s="44">
        <v>1</v>
      </c>
      <c r="AI20" s="44">
        <v>1</v>
      </c>
      <c r="AJ20" s="5">
        <v>3</v>
      </c>
      <c r="AK20" s="44">
        <v>1</v>
      </c>
      <c r="AL20" s="44">
        <v>1</v>
      </c>
      <c r="AM20" s="44">
        <v>3</v>
      </c>
      <c r="AN20" s="45">
        <v>1</v>
      </c>
    </row>
    <row r="21" spans="1:40" ht="15.75" x14ac:dyDescent="0.25">
      <c r="A21" s="34">
        <v>22</v>
      </c>
      <c r="B21" s="19" t="s">
        <v>48</v>
      </c>
      <c r="C21" s="29">
        <v>70</v>
      </c>
      <c r="D21" s="16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0</v>
      </c>
      <c r="Q21" s="61">
        <v>1</v>
      </c>
      <c r="R21" s="5">
        <v>1</v>
      </c>
      <c r="S21" s="5">
        <v>1</v>
      </c>
      <c r="T21" s="5">
        <v>1</v>
      </c>
      <c r="U21" s="5">
        <v>2</v>
      </c>
      <c r="V21" s="5">
        <v>0</v>
      </c>
      <c r="W21" s="5">
        <v>1</v>
      </c>
      <c r="X21" s="5">
        <v>1</v>
      </c>
      <c r="Y21" s="5">
        <v>2</v>
      </c>
      <c r="Z21" s="5">
        <v>3</v>
      </c>
      <c r="AA21" s="5">
        <v>2</v>
      </c>
      <c r="AB21" s="5">
        <v>2</v>
      </c>
      <c r="AC21" s="5">
        <v>0</v>
      </c>
      <c r="AD21" s="5">
        <v>1</v>
      </c>
      <c r="AE21" s="56">
        <v>1</v>
      </c>
      <c r="AF21" s="56">
        <v>1</v>
      </c>
      <c r="AG21" s="56">
        <v>1</v>
      </c>
      <c r="AH21" s="56">
        <v>1</v>
      </c>
      <c r="AI21" s="56">
        <v>1</v>
      </c>
      <c r="AJ21" s="55">
        <v>2</v>
      </c>
      <c r="AK21" s="56">
        <v>0</v>
      </c>
      <c r="AL21" s="56">
        <v>1</v>
      </c>
      <c r="AM21" s="56">
        <v>0</v>
      </c>
      <c r="AN21" s="57">
        <v>1</v>
      </c>
    </row>
    <row r="22" spans="1:40" ht="31.5" x14ac:dyDescent="0.25">
      <c r="A22" s="34">
        <v>14</v>
      </c>
      <c r="B22" s="19" t="s">
        <v>40</v>
      </c>
      <c r="C22" s="29">
        <v>68</v>
      </c>
      <c r="D22" s="15">
        <v>1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1</v>
      </c>
      <c r="P22" s="4">
        <v>0</v>
      </c>
      <c r="Q22" s="53">
        <v>2</v>
      </c>
      <c r="R22" s="4">
        <v>1</v>
      </c>
      <c r="S22" s="4">
        <v>1</v>
      </c>
      <c r="T22" s="4">
        <v>1</v>
      </c>
      <c r="U22" s="53">
        <v>1</v>
      </c>
      <c r="V22" s="4">
        <v>0</v>
      </c>
      <c r="W22" s="4">
        <v>1</v>
      </c>
      <c r="X22" s="4">
        <v>1</v>
      </c>
      <c r="Y22" s="4">
        <v>4</v>
      </c>
      <c r="Z22" s="4">
        <v>1</v>
      </c>
      <c r="AA22" s="4">
        <v>0</v>
      </c>
      <c r="AB22" s="4">
        <v>2</v>
      </c>
      <c r="AC22" s="4">
        <v>0</v>
      </c>
      <c r="AD22" s="4">
        <v>1</v>
      </c>
      <c r="AE22" s="54">
        <v>1</v>
      </c>
      <c r="AF22" s="54">
        <v>1</v>
      </c>
      <c r="AG22" s="54">
        <v>1</v>
      </c>
      <c r="AH22" s="54">
        <v>1</v>
      </c>
      <c r="AI22" s="54">
        <v>1</v>
      </c>
      <c r="AJ22" s="56">
        <v>4</v>
      </c>
      <c r="AK22" s="56">
        <v>1</v>
      </c>
      <c r="AL22" s="56">
        <v>0</v>
      </c>
      <c r="AM22" s="56">
        <v>3</v>
      </c>
      <c r="AN22" s="57">
        <v>1</v>
      </c>
    </row>
    <row r="23" spans="1:40" ht="15.75" x14ac:dyDescent="0.25">
      <c r="A23" s="34">
        <v>17</v>
      </c>
      <c r="B23" s="19" t="s">
        <v>43</v>
      </c>
      <c r="C23" s="29">
        <v>66</v>
      </c>
      <c r="D23" s="15">
        <v>1</v>
      </c>
      <c r="E23" s="4">
        <v>1</v>
      </c>
      <c r="F23" s="4">
        <v>1</v>
      </c>
      <c r="G23" s="4">
        <v>0</v>
      </c>
      <c r="H23" s="4">
        <v>0</v>
      </c>
      <c r="I23" s="4">
        <v>1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53">
        <v>1</v>
      </c>
      <c r="R23" s="4">
        <v>1</v>
      </c>
      <c r="S23" s="4">
        <v>1</v>
      </c>
      <c r="T23" s="4">
        <v>1</v>
      </c>
      <c r="U23" s="4">
        <v>2</v>
      </c>
      <c r="V23" s="4">
        <v>0</v>
      </c>
      <c r="W23" s="4">
        <v>1</v>
      </c>
      <c r="X23" s="4">
        <v>1</v>
      </c>
      <c r="Y23" s="4">
        <v>4</v>
      </c>
      <c r="Z23" s="4">
        <v>1</v>
      </c>
      <c r="AA23" s="4">
        <v>0</v>
      </c>
      <c r="AB23" s="4">
        <v>2</v>
      </c>
      <c r="AC23" s="4">
        <v>0</v>
      </c>
      <c r="AD23" s="4">
        <v>1</v>
      </c>
      <c r="AE23" s="54">
        <v>1</v>
      </c>
      <c r="AF23" s="54">
        <v>1</v>
      </c>
      <c r="AG23" s="54">
        <v>1</v>
      </c>
      <c r="AH23" s="54">
        <v>1</v>
      </c>
      <c r="AI23" s="54">
        <v>1</v>
      </c>
      <c r="AJ23" s="55">
        <v>1</v>
      </c>
      <c r="AK23" s="56">
        <v>1</v>
      </c>
      <c r="AL23" s="56">
        <v>0</v>
      </c>
      <c r="AM23" s="56">
        <v>3</v>
      </c>
      <c r="AN23" s="57">
        <v>1</v>
      </c>
    </row>
    <row r="24" spans="1:40" ht="31.5" x14ac:dyDescent="0.25">
      <c r="A24" s="34">
        <v>12</v>
      </c>
      <c r="B24" s="19" t="s">
        <v>38</v>
      </c>
      <c r="C24" s="29">
        <v>61</v>
      </c>
      <c r="D24" s="15">
        <v>1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1</v>
      </c>
      <c r="N24" s="4">
        <v>1</v>
      </c>
      <c r="O24" s="4">
        <v>1</v>
      </c>
      <c r="P24" s="4">
        <v>1</v>
      </c>
      <c r="Q24" s="53">
        <v>2</v>
      </c>
      <c r="R24" s="4">
        <v>0</v>
      </c>
      <c r="S24" s="4">
        <v>1</v>
      </c>
      <c r="T24" s="4">
        <v>0</v>
      </c>
      <c r="U24" s="4">
        <v>2</v>
      </c>
      <c r="V24" s="4">
        <v>1</v>
      </c>
      <c r="W24" s="4">
        <v>0</v>
      </c>
      <c r="X24" s="4">
        <v>1</v>
      </c>
      <c r="Y24" s="4">
        <v>3</v>
      </c>
      <c r="Z24" s="4">
        <v>2</v>
      </c>
      <c r="AA24" s="4">
        <v>0</v>
      </c>
      <c r="AB24" s="4">
        <v>2</v>
      </c>
      <c r="AC24" s="4">
        <v>0</v>
      </c>
      <c r="AD24" s="4">
        <v>0</v>
      </c>
      <c r="AE24" s="54">
        <v>1</v>
      </c>
      <c r="AF24" s="54">
        <v>1</v>
      </c>
      <c r="AG24" s="54">
        <v>0</v>
      </c>
      <c r="AH24" s="54">
        <v>1</v>
      </c>
      <c r="AI24" s="54">
        <v>1</v>
      </c>
      <c r="AJ24" s="55">
        <v>2</v>
      </c>
      <c r="AK24" s="56">
        <v>1</v>
      </c>
      <c r="AL24" s="56">
        <v>0</v>
      </c>
      <c r="AM24" s="56">
        <v>3</v>
      </c>
      <c r="AN24" s="57">
        <v>0</v>
      </c>
    </row>
    <row r="25" spans="1:40" ht="15.75" x14ac:dyDescent="0.25">
      <c r="A25" s="34">
        <v>20</v>
      </c>
      <c r="B25" s="19" t="s">
        <v>46</v>
      </c>
      <c r="C25" s="29">
        <v>61</v>
      </c>
      <c r="D25" s="15">
        <v>1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53">
        <v>2</v>
      </c>
      <c r="R25" s="4">
        <v>1</v>
      </c>
      <c r="S25" s="4">
        <v>1</v>
      </c>
      <c r="T25" s="4">
        <v>0</v>
      </c>
      <c r="U25" s="53">
        <v>1</v>
      </c>
      <c r="V25" s="4">
        <v>0</v>
      </c>
      <c r="W25" s="4">
        <v>1</v>
      </c>
      <c r="X25" s="4">
        <v>0</v>
      </c>
      <c r="Y25" s="4">
        <v>3</v>
      </c>
      <c r="Z25" s="4">
        <v>1</v>
      </c>
      <c r="AA25" s="4">
        <v>0</v>
      </c>
      <c r="AB25" s="4">
        <v>2</v>
      </c>
      <c r="AC25" s="4">
        <v>1</v>
      </c>
      <c r="AD25" s="4">
        <v>1</v>
      </c>
      <c r="AE25" s="54">
        <v>1</v>
      </c>
      <c r="AF25" s="54">
        <v>1</v>
      </c>
      <c r="AG25" s="54">
        <v>1</v>
      </c>
      <c r="AH25" s="54">
        <v>1</v>
      </c>
      <c r="AI25" s="54">
        <v>0</v>
      </c>
      <c r="AJ25" s="55">
        <v>1</v>
      </c>
      <c r="AK25" s="56">
        <v>1</v>
      </c>
      <c r="AL25" s="56">
        <v>0</v>
      </c>
      <c r="AM25" s="56">
        <v>3</v>
      </c>
      <c r="AN25" s="57">
        <v>1</v>
      </c>
    </row>
    <row r="26" spans="1:40" ht="15.75" x14ac:dyDescent="0.25">
      <c r="A26" s="34">
        <v>24</v>
      </c>
      <c r="B26" s="19" t="s">
        <v>50</v>
      </c>
      <c r="C26" s="29">
        <v>57</v>
      </c>
      <c r="D26" s="16">
        <v>1</v>
      </c>
      <c r="E26" s="5">
        <v>1</v>
      </c>
      <c r="F26" s="5">
        <v>1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>
        <v>1</v>
      </c>
      <c r="P26" s="5">
        <v>1</v>
      </c>
      <c r="Q26" s="61">
        <v>2</v>
      </c>
      <c r="R26" s="5">
        <v>1</v>
      </c>
      <c r="S26" s="5">
        <v>1</v>
      </c>
      <c r="T26" s="5">
        <v>1</v>
      </c>
      <c r="U26" s="5">
        <v>2</v>
      </c>
      <c r="V26" s="5">
        <v>0</v>
      </c>
      <c r="W26" s="5">
        <v>1</v>
      </c>
      <c r="X26" s="5">
        <v>1</v>
      </c>
      <c r="Y26" s="5">
        <v>4</v>
      </c>
      <c r="Z26" s="5">
        <v>2</v>
      </c>
      <c r="AA26" s="5">
        <v>2</v>
      </c>
      <c r="AB26" s="5">
        <v>1</v>
      </c>
      <c r="AC26" s="5">
        <v>0</v>
      </c>
      <c r="AD26" s="5">
        <v>0</v>
      </c>
      <c r="AE26" s="56">
        <v>1</v>
      </c>
      <c r="AF26" s="56">
        <v>0</v>
      </c>
      <c r="AG26" s="56">
        <v>0</v>
      </c>
      <c r="AH26" s="56">
        <v>1</v>
      </c>
      <c r="AI26" s="56">
        <v>0</v>
      </c>
      <c r="AJ26" s="55">
        <v>2</v>
      </c>
      <c r="AK26" s="56">
        <v>1</v>
      </c>
      <c r="AL26" s="56">
        <v>0</v>
      </c>
      <c r="AM26" s="56">
        <v>1</v>
      </c>
      <c r="AN26" s="57">
        <v>0</v>
      </c>
    </row>
    <row r="27" spans="1:40" ht="15.75" x14ac:dyDescent="0.25">
      <c r="A27" s="34">
        <v>3</v>
      </c>
      <c r="B27" s="19" t="s">
        <v>29</v>
      </c>
      <c r="C27" s="29">
        <v>57</v>
      </c>
      <c r="D27" s="15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53">
        <v>1</v>
      </c>
      <c r="R27" s="4">
        <v>1</v>
      </c>
      <c r="S27" s="4">
        <v>1</v>
      </c>
      <c r="T27" s="4">
        <v>1</v>
      </c>
      <c r="U27" s="4">
        <v>2</v>
      </c>
      <c r="V27" s="4">
        <v>0</v>
      </c>
      <c r="W27" s="4">
        <v>1</v>
      </c>
      <c r="X27" s="4">
        <v>1</v>
      </c>
      <c r="Y27" s="4">
        <v>2</v>
      </c>
      <c r="Z27" s="4">
        <v>1</v>
      </c>
      <c r="AA27" s="4">
        <v>1</v>
      </c>
      <c r="AB27" s="4">
        <v>0</v>
      </c>
      <c r="AC27" s="4">
        <v>1</v>
      </c>
      <c r="AD27" s="4">
        <v>0</v>
      </c>
      <c r="AE27" s="54">
        <v>1</v>
      </c>
      <c r="AF27" s="54">
        <v>0</v>
      </c>
      <c r="AG27" s="54">
        <v>1</v>
      </c>
      <c r="AH27" s="54">
        <v>1</v>
      </c>
      <c r="AI27" s="54">
        <v>1</v>
      </c>
      <c r="AJ27" s="56">
        <v>0</v>
      </c>
      <c r="AK27" s="56">
        <v>1</v>
      </c>
      <c r="AL27" s="56">
        <v>0</v>
      </c>
      <c r="AM27" s="56">
        <v>1</v>
      </c>
      <c r="AN27" s="57">
        <v>0</v>
      </c>
    </row>
    <row r="28" spans="1:40" ht="15.75" x14ac:dyDescent="0.25">
      <c r="A28" s="34">
        <v>13</v>
      </c>
      <c r="B28" s="19" t="s">
        <v>39</v>
      </c>
      <c r="C28" s="29">
        <v>55</v>
      </c>
      <c r="D28" s="15">
        <v>1</v>
      </c>
      <c r="E28" s="4">
        <v>1</v>
      </c>
      <c r="F28" s="4">
        <v>1</v>
      </c>
      <c r="G28" s="4">
        <v>0</v>
      </c>
      <c r="H28" s="4">
        <v>1</v>
      </c>
      <c r="I28" s="4">
        <v>0</v>
      </c>
      <c r="J28" s="4">
        <v>1</v>
      </c>
      <c r="K28" s="4">
        <v>1</v>
      </c>
      <c r="L28" s="4">
        <v>0</v>
      </c>
      <c r="M28" s="4">
        <v>1</v>
      </c>
      <c r="N28" s="4">
        <v>1</v>
      </c>
      <c r="O28" s="4">
        <v>1</v>
      </c>
      <c r="P28" s="4">
        <v>0</v>
      </c>
      <c r="Q28" s="4">
        <v>0</v>
      </c>
      <c r="R28" s="4">
        <v>0</v>
      </c>
      <c r="S28" s="4">
        <v>1</v>
      </c>
      <c r="T28" s="4">
        <v>1</v>
      </c>
      <c r="U28" s="4">
        <v>2</v>
      </c>
      <c r="V28" s="4">
        <v>0</v>
      </c>
      <c r="W28" s="4">
        <v>1</v>
      </c>
      <c r="X28" s="4">
        <v>1</v>
      </c>
      <c r="Y28" s="4">
        <v>4</v>
      </c>
      <c r="Z28" s="4">
        <v>2</v>
      </c>
      <c r="AA28" s="4">
        <v>0</v>
      </c>
      <c r="AB28" s="4">
        <v>2</v>
      </c>
      <c r="AC28" s="4">
        <v>0</v>
      </c>
      <c r="AD28" s="4">
        <v>0</v>
      </c>
      <c r="AE28" s="54">
        <v>1</v>
      </c>
      <c r="AF28" s="54">
        <v>1</v>
      </c>
      <c r="AG28" s="54">
        <v>1</v>
      </c>
      <c r="AH28" s="54">
        <v>0</v>
      </c>
      <c r="AI28" s="54">
        <v>1</v>
      </c>
      <c r="AJ28" s="56">
        <v>0</v>
      </c>
      <c r="AK28" s="56">
        <v>1</v>
      </c>
      <c r="AL28" s="56">
        <v>0</v>
      </c>
      <c r="AM28" s="56">
        <v>3</v>
      </c>
      <c r="AN28" s="57">
        <v>0</v>
      </c>
    </row>
    <row r="29" spans="1:40" ht="15.75" x14ac:dyDescent="0.25">
      <c r="A29" s="34">
        <v>16</v>
      </c>
      <c r="B29" s="19" t="s">
        <v>42</v>
      </c>
      <c r="C29" s="29">
        <v>55</v>
      </c>
      <c r="D29" s="15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0</v>
      </c>
      <c r="M29" s="4">
        <v>1</v>
      </c>
      <c r="N29" s="4">
        <v>0</v>
      </c>
      <c r="O29" s="4">
        <v>0</v>
      </c>
      <c r="P29" s="4">
        <v>1</v>
      </c>
      <c r="Q29" s="4">
        <v>0</v>
      </c>
      <c r="R29" s="4">
        <v>1</v>
      </c>
      <c r="S29" s="4">
        <v>1</v>
      </c>
      <c r="T29" s="4">
        <v>0</v>
      </c>
      <c r="U29" s="4">
        <v>2</v>
      </c>
      <c r="V29" s="4">
        <v>0</v>
      </c>
      <c r="W29" s="4">
        <v>1</v>
      </c>
      <c r="X29" s="4">
        <v>1</v>
      </c>
      <c r="Y29" s="4">
        <v>4</v>
      </c>
      <c r="Z29" s="4">
        <v>1</v>
      </c>
      <c r="AA29" s="4">
        <v>1</v>
      </c>
      <c r="AB29" s="4">
        <v>1</v>
      </c>
      <c r="AC29" s="4">
        <v>0</v>
      </c>
      <c r="AD29" s="4">
        <v>1</v>
      </c>
      <c r="AE29" s="54">
        <v>1</v>
      </c>
      <c r="AF29" s="54">
        <v>0</v>
      </c>
      <c r="AG29" s="54">
        <v>1</v>
      </c>
      <c r="AH29" s="54">
        <v>1</v>
      </c>
      <c r="AI29" s="54">
        <v>1</v>
      </c>
      <c r="AJ29" s="55">
        <v>2</v>
      </c>
      <c r="AK29" s="56">
        <v>1</v>
      </c>
      <c r="AL29" s="56">
        <v>0</v>
      </c>
      <c r="AM29" s="56">
        <v>0</v>
      </c>
      <c r="AN29" s="57">
        <v>0</v>
      </c>
    </row>
    <row r="30" spans="1:40" ht="15.75" x14ac:dyDescent="0.25">
      <c r="A30" s="34">
        <v>8</v>
      </c>
      <c r="B30" s="19" t="s">
        <v>34</v>
      </c>
      <c r="C30" s="29">
        <v>55</v>
      </c>
      <c r="D30" s="15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0</v>
      </c>
      <c r="M30" s="4">
        <v>1</v>
      </c>
      <c r="N30" s="4">
        <v>1</v>
      </c>
      <c r="O30" s="4">
        <v>1</v>
      </c>
      <c r="P30" s="4">
        <v>1</v>
      </c>
      <c r="Q30" s="4">
        <v>0</v>
      </c>
      <c r="R30" s="4">
        <v>1</v>
      </c>
      <c r="S30" s="4">
        <v>1</v>
      </c>
      <c r="T30" s="4">
        <v>1</v>
      </c>
      <c r="U30" s="53">
        <v>1</v>
      </c>
      <c r="V30" s="4">
        <v>1</v>
      </c>
      <c r="W30" s="4">
        <v>0</v>
      </c>
      <c r="X30" s="4">
        <v>1</v>
      </c>
      <c r="Y30" s="4">
        <v>3</v>
      </c>
      <c r="Z30" s="4">
        <v>1</v>
      </c>
      <c r="AA30" s="4">
        <v>0</v>
      </c>
      <c r="AB30" s="4">
        <v>2</v>
      </c>
      <c r="AC30" s="4">
        <v>1</v>
      </c>
      <c r="AD30" s="4">
        <v>0</v>
      </c>
      <c r="AE30" s="54">
        <v>1</v>
      </c>
      <c r="AF30" s="54">
        <v>1</v>
      </c>
      <c r="AG30" s="54">
        <v>1</v>
      </c>
      <c r="AH30" s="54">
        <v>0</v>
      </c>
      <c r="AI30" s="54">
        <v>0</v>
      </c>
      <c r="AJ30" s="55">
        <v>1</v>
      </c>
      <c r="AK30" s="56">
        <v>0</v>
      </c>
      <c r="AL30" s="56">
        <v>1</v>
      </c>
      <c r="AM30" s="56">
        <v>1</v>
      </c>
      <c r="AN30" s="57">
        <v>0</v>
      </c>
    </row>
    <row r="31" spans="1:40" ht="15.75" x14ac:dyDescent="0.25">
      <c r="A31" s="34">
        <v>4</v>
      </c>
      <c r="B31" s="19" t="s">
        <v>30</v>
      </c>
      <c r="C31" s="29">
        <v>54</v>
      </c>
      <c r="D31" s="15">
        <v>1</v>
      </c>
      <c r="E31" s="4">
        <v>1</v>
      </c>
      <c r="F31" s="4">
        <v>1</v>
      </c>
      <c r="G31" s="4">
        <v>0</v>
      </c>
      <c r="H31" s="4">
        <v>0</v>
      </c>
      <c r="I31" s="4">
        <v>1</v>
      </c>
      <c r="J31" s="4">
        <v>1</v>
      </c>
      <c r="K31" s="4">
        <v>1</v>
      </c>
      <c r="L31" s="4">
        <v>0</v>
      </c>
      <c r="M31" s="4">
        <v>0</v>
      </c>
      <c r="N31" s="4">
        <v>1</v>
      </c>
      <c r="O31" s="4">
        <v>1</v>
      </c>
      <c r="P31" s="4">
        <v>0</v>
      </c>
      <c r="Q31" s="53">
        <v>1</v>
      </c>
      <c r="R31" s="4">
        <v>1</v>
      </c>
      <c r="S31" s="4">
        <v>0</v>
      </c>
      <c r="T31" s="4">
        <v>0</v>
      </c>
      <c r="U31" s="4">
        <v>2</v>
      </c>
      <c r="V31" s="4">
        <v>0</v>
      </c>
      <c r="W31" s="4">
        <v>1</v>
      </c>
      <c r="X31" s="4">
        <v>1</v>
      </c>
      <c r="Y31" s="53">
        <v>3</v>
      </c>
      <c r="Z31" s="4">
        <v>2</v>
      </c>
      <c r="AA31" s="4">
        <v>0</v>
      </c>
      <c r="AB31" s="4">
        <v>1</v>
      </c>
      <c r="AC31" s="4">
        <v>0</v>
      </c>
      <c r="AD31" s="4">
        <v>0</v>
      </c>
      <c r="AE31" s="54">
        <v>1</v>
      </c>
      <c r="AF31" s="54">
        <v>0</v>
      </c>
      <c r="AG31" s="54">
        <v>1</v>
      </c>
      <c r="AH31" s="54">
        <v>1</v>
      </c>
      <c r="AI31" s="54">
        <v>1</v>
      </c>
      <c r="AJ31" s="56">
        <v>4</v>
      </c>
      <c r="AK31" s="56">
        <v>1</v>
      </c>
      <c r="AL31" s="56">
        <v>1</v>
      </c>
      <c r="AM31" s="56">
        <v>0</v>
      </c>
      <c r="AN31" s="57">
        <v>0</v>
      </c>
    </row>
    <row r="32" spans="1:40" ht="15.75" x14ac:dyDescent="0.25">
      <c r="A32" s="34">
        <v>21</v>
      </c>
      <c r="B32" s="19" t="s">
        <v>47</v>
      </c>
      <c r="C32" s="29">
        <v>50</v>
      </c>
      <c r="D32" s="16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0</v>
      </c>
      <c r="K32" s="5">
        <v>1</v>
      </c>
      <c r="L32" s="5">
        <v>0</v>
      </c>
      <c r="M32" s="5">
        <v>1</v>
      </c>
      <c r="N32" s="5">
        <v>0</v>
      </c>
      <c r="O32" s="5">
        <v>1</v>
      </c>
      <c r="P32" s="5">
        <v>0</v>
      </c>
      <c r="Q32" s="61">
        <v>1</v>
      </c>
      <c r="R32" s="5">
        <v>1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1</v>
      </c>
      <c r="Y32" s="5">
        <v>3</v>
      </c>
      <c r="Z32" s="5">
        <v>2</v>
      </c>
      <c r="AA32" s="5">
        <v>1</v>
      </c>
      <c r="AB32" s="5">
        <v>1</v>
      </c>
      <c r="AC32" s="5">
        <v>0</v>
      </c>
      <c r="AD32" s="5">
        <v>0</v>
      </c>
      <c r="AE32" s="56">
        <v>1</v>
      </c>
      <c r="AF32" s="56">
        <v>1</v>
      </c>
      <c r="AG32" s="56">
        <v>1</v>
      </c>
      <c r="AH32" s="56">
        <v>1</v>
      </c>
      <c r="AI32" s="56">
        <v>1</v>
      </c>
      <c r="AJ32" s="56">
        <v>0</v>
      </c>
      <c r="AK32" s="56">
        <v>1</v>
      </c>
      <c r="AL32" s="56">
        <v>0</v>
      </c>
      <c r="AM32" s="56">
        <v>1</v>
      </c>
      <c r="AN32" s="57">
        <v>0</v>
      </c>
    </row>
    <row r="33" spans="1:40" ht="16.5" thickBot="1" x14ac:dyDescent="0.3">
      <c r="A33" s="34">
        <v>18</v>
      </c>
      <c r="B33" s="19" t="s">
        <v>44</v>
      </c>
      <c r="C33" s="29">
        <v>48</v>
      </c>
      <c r="D33" s="71">
        <v>1</v>
      </c>
      <c r="E33" s="72">
        <v>1</v>
      </c>
      <c r="F33" s="72">
        <v>1</v>
      </c>
      <c r="G33" s="72">
        <v>1</v>
      </c>
      <c r="H33" s="72">
        <v>0</v>
      </c>
      <c r="I33" s="72">
        <v>0</v>
      </c>
      <c r="J33" s="72">
        <v>1</v>
      </c>
      <c r="K33" s="72">
        <v>0</v>
      </c>
      <c r="L33" s="72">
        <v>0</v>
      </c>
      <c r="M33" s="72">
        <v>0</v>
      </c>
      <c r="N33" s="72">
        <v>1</v>
      </c>
      <c r="O33" s="72">
        <v>1</v>
      </c>
      <c r="P33" s="72">
        <v>0</v>
      </c>
      <c r="Q33" s="72">
        <v>0</v>
      </c>
      <c r="R33" s="72">
        <v>1</v>
      </c>
      <c r="S33" s="72">
        <v>1</v>
      </c>
      <c r="T33" s="72">
        <v>0</v>
      </c>
      <c r="U33" s="72">
        <v>2</v>
      </c>
      <c r="V33" s="72">
        <v>0</v>
      </c>
      <c r="W33" s="72">
        <v>0</v>
      </c>
      <c r="X33" s="72">
        <v>1</v>
      </c>
      <c r="Y33" s="72">
        <v>3</v>
      </c>
      <c r="Z33" s="72">
        <v>1</v>
      </c>
      <c r="AA33" s="72">
        <v>0</v>
      </c>
      <c r="AB33" s="72">
        <v>1</v>
      </c>
      <c r="AC33" s="72">
        <v>1</v>
      </c>
      <c r="AD33" s="72">
        <v>0</v>
      </c>
      <c r="AE33" s="73">
        <v>1</v>
      </c>
      <c r="AF33" s="73">
        <v>0</v>
      </c>
      <c r="AG33" s="73">
        <v>1</v>
      </c>
      <c r="AH33" s="73">
        <v>0</v>
      </c>
      <c r="AI33" s="73">
        <v>0</v>
      </c>
      <c r="AJ33" s="74">
        <v>2</v>
      </c>
      <c r="AK33" s="75">
        <v>1</v>
      </c>
      <c r="AL33" s="75">
        <v>1</v>
      </c>
      <c r="AM33" s="75">
        <v>3</v>
      </c>
      <c r="AN33" s="76">
        <v>0</v>
      </c>
    </row>
    <row r="34" spans="1:40" x14ac:dyDescent="0.25">
      <c r="A34" s="21"/>
      <c r="B34" s="22"/>
      <c r="C34" s="22"/>
      <c r="D34" s="24">
        <v>100</v>
      </c>
      <c r="E34" s="24" t="e">
        <f>SUM(E8:E33)/E7/$AB$1*100</f>
        <v>#DIV/0!</v>
      </c>
      <c r="F34" s="24" t="e">
        <f t="shared" ref="F34:AN34" si="0">SUM(F9:F33)/F7/$AB$1*100</f>
        <v>#DIV/0!</v>
      </c>
      <c r="G34" s="24" t="e">
        <f t="shared" si="0"/>
        <v>#DIV/0!</v>
      </c>
      <c r="H34" s="24" t="e">
        <f t="shared" si="0"/>
        <v>#DIV/0!</v>
      </c>
      <c r="I34" s="24" t="e">
        <f t="shared" si="0"/>
        <v>#DIV/0!</v>
      </c>
      <c r="J34" s="24" t="e">
        <f t="shared" si="0"/>
        <v>#DIV/0!</v>
      </c>
      <c r="K34" s="24" t="e">
        <f t="shared" si="0"/>
        <v>#DIV/0!</v>
      </c>
      <c r="L34" s="24" t="e">
        <f t="shared" si="0"/>
        <v>#DIV/0!</v>
      </c>
      <c r="M34" s="24" t="e">
        <f t="shared" si="0"/>
        <v>#DIV/0!</v>
      </c>
      <c r="N34" s="24" t="e">
        <f t="shared" si="0"/>
        <v>#DIV/0!</v>
      </c>
      <c r="O34" s="24" t="e">
        <f t="shared" si="0"/>
        <v>#DIV/0!</v>
      </c>
      <c r="P34" s="77" t="e">
        <f t="shared" si="0"/>
        <v>#DIV/0!</v>
      </c>
      <c r="Q34" s="78" t="e">
        <f t="shared" si="0"/>
        <v>#DIV/0!</v>
      </c>
      <c r="R34" s="24" t="e">
        <f t="shared" si="0"/>
        <v>#DIV/0!</v>
      </c>
      <c r="S34" s="24" t="e">
        <f t="shared" si="0"/>
        <v>#DIV/0!</v>
      </c>
      <c r="T34" s="77" t="e">
        <f t="shared" si="0"/>
        <v>#DIV/0!</v>
      </c>
      <c r="U34" s="24" t="e">
        <f t="shared" si="0"/>
        <v>#DIV/0!</v>
      </c>
      <c r="V34" s="78" t="e">
        <f t="shared" si="0"/>
        <v>#DIV/0!</v>
      </c>
      <c r="W34" s="24" t="e">
        <f t="shared" si="0"/>
        <v>#DIV/0!</v>
      </c>
      <c r="X34" s="24" t="e">
        <f t="shared" si="0"/>
        <v>#DIV/0!</v>
      </c>
      <c r="Y34" s="24" t="e">
        <f t="shared" si="0"/>
        <v>#DIV/0!</v>
      </c>
      <c r="Z34" s="24" t="e">
        <f t="shared" si="0"/>
        <v>#DIV/0!</v>
      </c>
      <c r="AA34" s="78" t="e">
        <f t="shared" si="0"/>
        <v>#DIV/0!</v>
      </c>
      <c r="AB34" s="24" t="e">
        <f t="shared" si="0"/>
        <v>#DIV/0!</v>
      </c>
      <c r="AC34" s="78" t="e">
        <f t="shared" si="0"/>
        <v>#DIV/0!</v>
      </c>
      <c r="AD34" s="24" t="e">
        <f t="shared" si="0"/>
        <v>#DIV/0!</v>
      </c>
      <c r="AE34" s="24" t="e">
        <f t="shared" si="0"/>
        <v>#DIV/0!</v>
      </c>
      <c r="AF34" s="24" t="e">
        <f t="shared" si="0"/>
        <v>#DIV/0!</v>
      </c>
      <c r="AG34" s="24" t="e">
        <f t="shared" si="0"/>
        <v>#DIV/0!</v>
      </c>
      <c r="AH34" s="24" t="e">
        <f t="shared" si="0"/>
        <v>#DIV/0!</v>
      </c>
      <c r="AI34" s="24" t="e">
        <f t="shared" si="0"/>
        <v>#DIV/0!</v>
      </c>
      <c r="AJ34" s="24" t="e">
        <f t="shared" si="0"/>
        <v>#DIV/0!</v>
      </c>
      <c r="AK34" s="24" t="e">
        <f t="shared" si="0"/>
        <v>#DIV/0!</v>
      </c>
      <c r="AL34" s="24" t="e">
        <f t="shared" si="0"/>
        <v>#DIV/0!</v>
      </c>
      <c r="AM34" s="24" t="e">
        <f t="shared" si="0"/>
        <v>#DIV/0!</v>
      </c>
      <c r="AN34" s="78" t="e">
        <f t="shared" si="0"/>
        <v>#DIV/0!</v>
      </c>
    </row>
    <row r="35" spans="1:40" x14ac:dyDescent="0.25">
      <c r="A35" s="124" t="s">
        <v>54</v>
      </c>
      <c r="B35" s="124"/>
      <c r="C35" s="25" t="e">
        <f>SUMIF(C9:C33,"&gt;1")/$AB$1</f>
        <v>#DIV/0!</v>
      </c>
      <c r="D35" s="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5">
      <c r="A36" s="124" t="s">
        <v>55</v>
      </c>
      <c r="B36" s="124"/>
      <c r="C36" s="25">
        <f>STDEV(C9:C33)</f>
        <v>12.595237195067032</v>
      </c>
      <c r="D36" s="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x14ac:dyDescent="0.25">
      <c r="A37" s="124" t="s">
        <v>56</v>
      </c>
      <c r="B37" s="124"/>
      <c r="C37" s="25">
        <f>MEDIAN(C9:C33)</f>
        <v>70</v>
      </c>
      <c r="D37" s="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</sheetData>
  <mergeCells count="15">
    <mergeCell ref="A3:I4"/>
    <mergeCell ref="K3:U4"/>
    <mergeCell ref="V3:AA4"/>
    <mergeCell ref="AB3:AC4"/>
    <mergeCell ref="N5:P5"/>
    <mergeCell ref="U5:V5"/>
    <mergeCell ref="Y5:AA5"/>
    <mergeCell ref="AB5:AC5"/>
    <mergeCell ref="A37:B37"/>
    <mergeCell ref="AE5:AF5"/>
    <mergeCell ref="AG5:AJ5"/>
    <mergeCell ref="AK5:AN5"/>
    <mergeCell ref="A6:B7"/>
    <mergeCell ref="A35:B35"/>
    <mergeCell ref="A36:B36"/>
  </mergeCells>
  <conditionalFormatting sqref="D8:X33 AA8:AN33">
    <cfRule type="cellIs" dxfId="9" priority="5" operator="equal">
      <formula>0</formula>
    </cfRule>
  </conditionalFormatting>
  <conditionalFormatting sqref="AJ10 AJ8 AJ20 Y8:Z33">
    <cfRule type="cellIs" dxfId="8" priority="3" operator="equal">
      <formula>3</formula>
    </cfRule>
    <cfRule type="cellIs" dxfId="7" priority="4" operator="lessThan">
      <formula>3</formula>
    </cfRule>
  </conditionalFormatting>
  <conditionalFormatting sqref="AA8:AC33 U8:V33 AM8:AN33">
    <cfRule type="cellIs" dxfId="6" priority="2" operator="equal">
      <formula>1</formula>
    </cfRule>
  </conditionalFormatting>
  <conditionalFormatting sqref="D34:AN34">
    <cfRule type="cellIs" dxfId="5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P38"/>
  <sheetViews>
    <sheetView rightToLeft="1" tabSelected="1" workbookViewId="0">
      <selection activeCell="C34" sqref="C34"/>
    </sheetView>
  </sheetViews>
  <sheetFormatPr defaultRowHeight="15" x14ac:dyDescent="0.25"/>
  <cols>
    <col min="1" max="1" width="2.5703125" bestFit="1" customWidth="1"/>
    <col min="3" max="3" width="4.42578125" customWidth="1"/>
    <col min="4" max="4" width="3.7109375" customWidth="1"/>
    <col min="5" max="5" width="5.42578125" customWidth="1"/>
    <col min="6" max="6" width="3.85546875" customWidth="1"/>
    <col min="7" max="7" width="4" customWidth="1"/>
    <col min="8" max="8" width="3.42578125" customWidth="1"/>
    <col min="9" max="9" width="3.7109375" customWidth="1"/>
    <col min="10" max="10" width="2.85546875" customWidth="1"/>
    <col min="11" max="11" width="3.7109375" customWidth="1"/>
    <col min="12" max="12" width="3.140625" customWidth="1"/>
    <col min="13" max="13" width="3.5703125" customWidth="1"/>
    <col min="14" max="14" width="4" customWidth="1"/>
    <col min="15" max="15" width="3.85546875" customWidth="1"/>
    <col min="16" max="16" width="3.28515625" customWidth="1"/>
    <col min="17" max="17" width="3.42578125" customWidth="1"/>
    <col min="18" max="18" width="3.5703125" customWidth="1"/>
    <col min="19" max="19" width="3.7109375" customWidth="1"/>
    <col min="20" max="20" width="3.5703125" customWidth="1"/>
    <col min="21" max="22" width="4" customWidth="1"/>
    <col min="23" max="24" width="3.7109375" customWidth="1"/>
    <col min="25" max="25" width="3.42578125" customWidth="1"/>
    <col min="26" max="26" width="3.7109375" customWidth="1"/>
    <col min="27" max="27" width="3.42578125" customWidth="1"/>
    <col min="28" max="28" width="3.5703125" customWidth="1"/>
    <col min="29" max="29" width="3.140625" customWidth="1"/>
    <col min="30" max="30" width="2.7109375" customWidth="1"/>
    <col min="31" max="31" width="3.28515625" customWidth="1"/>
    <col min="32" max="32" width="3.42578125" customWidth="1"/>
    <col min="33" max="33" width="3.28515625" customWidth="1"/>
    <col min="34" max="34" width="3.5703125" customWidth="1"/>
    <col min="35" max="35" width="3.42578125" customWidth="1"/>
    <col min="36" max="36" width="3.140625" customWidth="1"/>
    <col min="37" max="37" width="2.85546875" customWidth="1"/>
    <col min="38" max="38" width="3.42578125" customWidth="1"/>
    <col min="39" max="39" width="3.85546875" customWidth="1"/>
    <col min="40" max="40" width="3.42578125" customWidth="1"/>
    <col min="41" max="41" width="3.140625" customWidth="1"/>
    <col min="42" max="42" width="3.42578125" customWidth="1"/>
  </cols>
  <sheetData>
    <row r="2" spans="1:42" ht="20.25" x14ac:dyDescent="0.3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  <c r="M2" s="131" t="s">
        <v>59</v>
      </c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3" t="s">
        <v>0</v>
      </c>
      <c r="Y2" s="133"/>
      <c r="Z2" s="133"/>
      <c r="AA2" s="133"/>
      <c r="AB2" s="133"/>
      <c r="AC2" s="133"/>
      <c r="AD2" s="131">
        <v>26</v>
      </c>
      <c r="AE2" s="13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0.25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4"/>
      <c r="Y3" s="134"/>
      <c r="Z3" s="134"/>
      <c r="AA3" s="134"/>
      <c r="AB3" s="134"/>
      <c r="AC3" s="134"/>
      <c r="AD3" s="132"/>
      <c r="AE3" s="13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1.75" customHeight="1" x14ac:dyDescent="0.25">
      <c r="A4" s="35"/>
      <c r="B4" s="31"/>
      <c r="C4" s="32"/>
      <c r="D4" s="32"/>
      <c r="E4" s="32"/>
      <c r="F4" s="40" t="s">
        <v>2</v>
      </c>
      <c r="G4" s="41" t="s">
        <v>2</v>
      </c>
      <c r="H4" s="39" t="s">
        <v>3</v>
      </c>
      <c r="I4" s="39" t="s">
        <v>4</v>
      </c>
      <c r="J4" s="39" t="s">
        <v>5</v>
      </c>
      <c r="K4" s="39" t="s">
        <v>6</v>
      </c>
      <c r="L4" s="39" t="s">
        <v>6</v>
      </c>
      <c r="M4" s="39" t="s">
        <v>7</v>
      </c>
      <c r="N4" s="39" t="s">
        <v>8</v>
      </c>
      <c r="O4" s="39" t="s">
        <v>9</v>
      </c>
      <c r="P4" s="135" t="s">
        <v>10</v>
      </c>
      <c r="Q4" s="136"/>
      <c r="R4" s="137"/>
      <c r="S4" s="38" t="s">
        <v>11</v>
      </c>
      <c r="T4" s="38" t="s">
        <v>12</v>
      </c>
      <c r="U4" s="38" t="s">
        <v>13</v>
      </c>
      <c r="V4" s="38" t="s">
        <v>14</v>
      </c>
      <c r="W4" s="135" t="s">
        <v>15</v>
      </c>
      <c r="X4" s="137"/>
      <c r="Y4" s="39" t="s">
        <v>16</v>
      </c>
      <c r="Z4" s="39" t="s">
        <v>17</v>
      </c>
      <c r="AA4" s="138" t="s">
        <v>18</v>
      </c>
      <c r="AB4" s="139"/>
      <c r="AC4" s="140"/>
      <c r="AD4" s="138" t="s">
        <v>19</v>
      </c>
      <c r="AE4" s="140"/>
      <c r="AF4" s="79" t="s">
        <v>20</v>
      </c>
      <c r="AG4" s="141" t="s">
        <v>21</v>
      </c>
      <c r="AH4" s="142"/>
      <c r="AI4" s="141" t="s">
        <v>22</v>
      </c>
      <c r="AJ4" s="143"/>
      <c r="AK4" s="143"/>
      <c r="AL4" s="142"/>
      <c r="AM4" s="144" t="s">
        <v>23</v>
      </c>
      <c r="AN4" s="145"/>
      <c r="AO4" s="145"/>
      <c r="AP4" s="146"/>
    </row>
    <row r="5" spans="1:42" ht="34.5" x14ac:dyDescent="0.25">
      <c r="A5" s="124" t="s">
        <v>24</v>
      </c>
      <c r="B5" s="124"/>
      <c r="C5" s="80" t="s">
        <v>25</v>
      </c>
      <c r="D5" s="51" t="s">
        <v>62</v>
      </c>
      <c r="E5" s="51" t="s">
        <v>63</v>
      </c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8">
        <v>7</v>
      </c>
      <c r="M5" s="28">
        <v>8</v>
      </c>
      <c r="N5" s="28">
        <v>9</v>
      </c>
      <c r="O5" s="28">
        <v>10</v>
      </c>
      <c r="P5" s="28">
        <v>11</v>
      </c>
      <c r="Q5" s="28">
        <v>12</v>
      </c>
      <c r="R5" s="28">
        <v>13</v>
      </c>
      <c r="S5" s="28">
        <v>14</v>
      </c>
      <c r="T5" s="28">
        <v>15</v>
      </c>
      <c r="U5" s="28">
        <v>16</v>
      </c>
      <c r="V5" s="28">
        <v>17</v>
      </c>
      <c r="W5" s="28">
        <v>18</v>
      </c>
      <c r="X5" s="28">
        <v>19</v>
      </c>
      <c r="Y5" s="28">
        <v>20</v>
      </c>
      <c r="Z5" s="28">
        <v>21</v>
      </c>
      <c r="AA5" s="28">
        <v>22</v>
      </c>
      <c r="AB5" s="28">
        <v>23</v>
      </c>
      <c r="AC5" s="28">
        <v>24</v>
      </c>
      <c r="AD5" s="28">
        <v>25</v>
      </c>
      <c r="AE5" s="28">
        <v>26</v>
      </c>
      <c r="AF5" s="28">
        <v>27</v>
      </c>
      <c r="AG5" s="28">
        <v>28</v>
      </c>
      <c r="AH5" s="28">
        <v>29</v>
      </c>
      <c r="AI5" s="28">
        <v>30</v>
      </c>
      <c r="AJ5" s="28">
        <v>31</v>
      </c>
      <c r="AK5" s="28">
        <v>32</v>
      </c>
      <c r="AL5" s="28">
        <v>33</v>
      </c>
      <c r="AM5" s="28">
        <v>34</v>
      </c>
      <c r="AN5" s="28">
        <v>35</v>
      </c>
      <c r="AO5" s="28">
        <v>36</v>
      </c>
      <c r="AP5" s="3">
        <v>37</v>
      </c>
    </row>
    <row r="6" spans="1:42" ht="15.75" thickBot="1" x14ac:dyDescent="0.3">
      <c r="A6" s="124"/>
      <c r="B6" s="124"/>
      <c r="C6" s="25">
        <v>100</v>
      </c>
      <c r="D6" s="81"/>
      <c r="E6" s="81"/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3</v>
      </c>
      <c r="T6" s="30">
        <v>1</v>
      </c>
      <c r="U6" s="30">
        <v>1</v>
      </c>
      <c r="V6" s="30">
        <v>1</v>
      </c>
      <c r="W6" s="30">
        <v>2</v>
      </c>
      <c r="X6" s="30">
        <v>2</v>
      </c>
      <c r="Y6" s="30">
        <v>1</v>
      </c>
      <c r="Z6" s="30">
        <v>1</v>
      </c>
      <c r="AA6" s="30">
        <v>4</v>
      </c>
      <c r="AB6" s="30">
        <v>4</v>
      </c>
      <c r="AC6" s="30">
        <v>2</v>
      </c>
      <c r="AD6" s="30">
        <v>2</v>
      </c>
      <c r="AE6" s="30">
        <v>2</v>
      </c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>
        <v>1</v>
      </c>
      <c r="AL6" s="30">
        <v>4</v>
      </c>
      <c r="AM6" s="30">
        <v>1</v>
      </c>
      <c r="AN6" s="30">
        <v>1</v>
      </c>
      <c r="AO6" s="30">
        <v>3</v>
      </c>
      <c r="AP6" s="10">
        <v>2</v>
      </c>
    </row>
    <row r="7" spans="1:42" ht="15.75" x14ac:dyDescent="0.25">
      <c r="A7" s="34">
        <v>9</v>
      </c>
      <c r="B7" s="19" t="s">
        <v>35</v>
      </c>
      <c r="C7" s="29">
        <v>95</v>
      </c>
      <c r="D7" s="82">
        <v>95</v>
      </c>
      <c r="E7" s="82">
        <v>0</v>
      </c>
      <c r="F7" s="11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3</v>
      </c>
      <c r="T7" s="12">
        <v>1</v>
      </c>
      <c r="U7" s="12">
        <v>1</v>
      </c>
      <c r="V7" s="12">
        <v>1</v>
      </c>
      <c r="W7" s="12">
        <v>2</v>
      </c>
      <c r="X7" s="12">
        <v>2</v>
      </c>
      <c r="Y7" s="12">
        <v>1</v>
      </c>
      <c r="Z7" s="12">
        <v>1</v>
      </c>
      <c r="AA7" s="12">
        <v>4</v>
      </c>
      <c r="AB7" s="12">
        <v>3</v>
      </c>
      <c r="AC7" s="12">
        <v>2</v>
      </c>
      <c r="AD7" s="12">
        <v>2</v>
      </c>
      <c r="AE7" s="12">
        <v>2</v>
      </c>
      <c r="AF7" s="12">
        <v>1</v>
      </c>
      <c r="AG7" s="64">
        <v>1</v>
      </c>
      <c r="AH7" s="64">
        <v>1</v>
      </c>
      <c r="AI7" s="64">
        <v>1</v>
      </c>
      <c r="AJ7" s="64">
        <v>1</v>
      </c>
      <c r="AK7" s="64">
        <v>1</v>
      </c>
      <c r="AL7" s="13">
        <v>3</v>
      </c>
      <c r="AM7" s="65">
        <v>1</v>
      </c>
      <c r="AN7" s="65">
        <v>1</v>
      </c>
      <c r="AO7" s="65">
        <v>3</v>
      </c>
      <c r="AP7" s="66">
        <v>1</v>
      </c>
    </row>
    <row r="8" spans="1:42" ht="15.75" x14ac:dyDescent="0.25">
      <c r="A8" s="34">
        <v>1</v>
      </c>
      <c r="B8" s="19" t="s">
        <v>27</v>
      </c>
      <c r="C8" s="29">
        <v>93</v>
      </c>
      <c r="D8" s="83">
        <v>96</v>
      </c>
      <c r="E8" s="83">
        <v>2</v>
      </c>
      <c r="F8" s="15">
        <v>1</v>
      </c>
      <c r="G8" s="4">
        <v>1</v>
      </c>
      <c r="H8" s="4">
        <v>1</v>
      </c>
      <c r="I8" s="84">
        <v>0</v>
      </c>
      <c r="J8" s="84">
        <v>0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3</v>
      </c>
      <c r="T8" s="4">
        <v>1</v>
      </c>
      <c r="U8" s="4">
        <v>1</v>
      </c>
      <c r="V8" s="4">
        <v>1</v>
      </c>
      <c r="W8" s="4">
        <v>2</v>
      </c>
      <c r="X8" s="4">
        <v>2</v>
      </c>
      <c r="Y8" s="4">
        <v>1</v>
      </c>
      <c r="Z8" s="4">
        <v>1</v>
      </c>
      <c r="AA8" s="4">
        <v>4</v>
      </c>
      <c r="AB8" s="67">
        <v>3</v>
      </c>
      <c r="AC8" s="67">
        <v>2</v>
      </c>
      <c r="AD8" s="67">
        <v>2</v>
      </c>
      <c r="AE8" s="67">
        <v>2</v>
      </c>
      <c r="AF8" s="67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4</v>
      </c>
      <c r="AM8" s="5">
        <v>1</v>
      </c>
      <c r="AN8" s="5">
        <v>1</v>
      </c>
      <c r="AO8" s="5">
        <v>3</v>
      </c>
      <c r="AP8" s="68">
        <v>1</v>
      </c>
    </row>
    <row r="9" spans="1:42" ht="15.75" x14ac:dyDescent="0.25">
      <c r="A9" s="34">
        <v>25</v>
      </c>
      <c r="B9" s="19" t="s">
        <v>51</v>
      </c>
      <c r="C9" s="29">
        <v>91</v>
      </c>
      <c r="D9" s="83">
        <v>98</v>
      </c>
      <c r="E9" s="83">
        <v>4</v>
      </c>
      <c r="F9" s="16">
        <v>1</v>
      </c>
      <c r="G9" s="5">
        <v>1</v>
      </c>
      <c r="H9" s="5">
        <v>1</v>
      </c>
      <c r="I9" s="85">
        <v>0</v>
      </c>
      <c r="J9" s="5">
        <v>1</v>
      </c>
      <c r="K9" s="5">
        <v>1</v>
      </c>
      <c r="L9" s="5">
        <v>1</v>
      </c>
      <c r="M9" s="5">
        <v>1</v>
      </c>
      <c r="N9" s="86">
        <v>0</v>
      </c>
      <c r="O9" s="4">
        <v>1</v>
      </c>
      <c r="P9" s="4">
        <v>1</v>
      </c>
      <c r="Q9" s="4">
        <v>1</v>
      </c>
      <c r="R9" s="4">
        <v>1</v>
      </c>
      <c r="S9" s="4">
        <v>3</v>
      </c>
      <c r="T9" s="4">
        <v>1</v>
      </c>
      <c r="U9" s="4">
        <v>1</v>
      </c>
      <c r="V9" s="4">
        <v>1</v>
      </c>
      <c r="W9" s="4">
        <v>2</v>
      </c>
      <c r="X9" s="4">
        <v>2</v>
      </c>
      <c r="Y9" s="4">
        <v>1</v>
      </c>
      <c r="Z9" s="4">
        <v>1</v>
      </c>
      <c r="AA9" s="4">
        <v>4</v>
      </c>
      <c r="AB9" s="4">
        <v>4</v>
      </c>
      <c r="AC9" s="4">
        <v>2</v>
      </c>
      <c r="AD9" s="4">
        <v>2</v>
      </c>
      <c r="AE9" s="4">
        <v>2</v>
      </c>
      <c r="AF9" s="86">
        <v>0</v>
      </c>
      <c r="AG9" s="56">
        <v>1</v>
      </c>
      <c r="AH9" s="56">
        <v>1</v>
      </c>
      <c r="AI9" s="87">
        <v>0</v>
      </c>
      <c r="AJ9" s="56">
        <v>1</v>
      </c>
      <c r="AK9" s="56">
        <v>1</v>
      </c>
      <c r="AL9" s="5">
        <v>3</v>
      </c>
      <c r="AM9" s="56">
        <v>1</v>
      </c>
      <c r="AN9" s="56">
        <v>1</v>
      </c>
      <c r="AO9" s="56">
        <v>3</v>
      </c>
      <c r="AP9" s="57">
        <v>2</v>
      </c>
    </row>
    <row r="10" spans="1:42" ht="15.75" x14ac:dyDescent="0.25">
      <c r="A10" s="34">
        <v>10</v>
      </c>
      <c r="B10" s="19" t="s">
        <v>36</v>
      </c>
      <c r="C10" s="29">
        <v>84</v>
      </c>
      <c r="D10" s="83">
        <v>89</v>
      </c>
      <c r="E10" s="83">
        <v>3</v>
      </c>
      <c r="F10" s="15">
        <v>1</v>
      </c>
      <c r="G10" s="4">
        <v>1</v>
      </c>
      <c r="H10" s="4">
        <v>1</v>
      </c>
      <c r="I10" s="84">
        <v>0</v>
      </c>
      <c r="J10" s="4">
        <v>1</v>
      </c>
      <c r="K10" s="8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4">
        <v>2</v>
      </c>
      <c r="X10" s="4">
        <v>1</v>
      </c>
      <c r="Y10" s="4">
        <v>1</v>
      </c>
      <c r="Z10" s="4">
        <v>1</v>
      </c>
      <c r="AA10" s="4">
        <v>4</v>
      </c>
      <c r="AB10" s="4">
        <v>4</v>
      </c>
      <c r="AC10" s="4">
        <v>1</v>
      </c>
      <c r="AD10" s="4">
        <v>1</v>
      </c>
      <c r="AE10" s="4">
        <v>2</v>
      </c>
      <c r="AF10" s="4">
        <v>1</v>
      </c>
      <c r="AG10" s="54">
        <v>1</v>
      </c>
      <c r="AH10" s="54">
        <v>1</v>
      </c>
      <c r="AI10" s="54">
        <v>1</v>
      </c>
      <c r="AJ10" s="88">
        <v>0</v>
      </c>
      <c r="AK10" s="54">
        <v>1</v>
      </c>
      <c r="AL10" s="56">
        <v>4</v>
      </c>
      <c r="AM10" s="56">
        <v>1</v>
      </c>
      <c r="AN10" s="56">
        <v>1</v>
      </c>
      <c r="AO10" s="56">
        <v>3</v>
      </c>
      <c r="AP10" s="57">
        <v>2</v>
      </c>
    </row>
    <row r="11" spans="1:42" ht="15.75" x14ac:dyDescent="0.25">
      <c r="A11" s="34">
        <v>6</v>
      </c>
      <c r="B11" s="19" t="s">
        <v>32</v>
      </c>
      <c r="C11" s="29">
        <v>80</v>
      </c>
      <c r="D11" s="83">
        <v>86</v>
      </c>
      <c r="E11" s="83">
        <v>3</v>
      </c>
      <c r="F11" s="15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84">
        <v>0</v>
      </c>
      <c r="S11" s="89">
        <v>2</v>
      </c>
      <c r="T11" s="4">
        <v>1</v>
      </c>
      <c r="U11" s="90">
        <v>0</v>
      </c>
      <c r="V11" s="4">
        <v>1</v>
      </c>
      <c r="W11" s="4">
        <v>2</v>
      </c>
      <c r="X11" s="4">
        <v>2</v>
      </c>
      <c r="Y11" s="4">
        <v>1</v>
      </c>
      <c r="Z11" s="4">
        <v>1</v>
      </c>
      <c r="AA11" s="4">
        <v>4</v>
      </c>
      <c r="AB11" s="4">
        <v>3</v>
      </c>
      <c r="AC11" s="4">
        <v>0</v>
      </c>
      <c r="AD11" s="4">
        <v>1</v>
      </c>
      <c r="AE11" s="4">
        <v>1</v>
      </c>
      <c r="AF11" s="84">
        <v>0</v>
      </c>
      <c r="AG11" s="54">
        <v>1</v>
      </c>
      <c r="AH11" s="54">
        <v>1</v>
      </c>
      <c r="AI11" s="54">
        <v>1</v>
      </c>
      <c r="AJ11" s="54">
        <v>1</v>
      </c>
      <c r="AK11" s="54">
        <v>1</v>
      </c>
      <c r="AL11" s="56">
        <v>4</v>
      </c>
      <c r="AM11" s="56">
        <v>1</v>
      </c>
      <c r="AN11" s="56">
        <v>1</v>
      </c>
      <c r="AO11" s="56">
        <v>3</v>
      </c>
      <c r="AP11" s="57">
        <v>0</v>
      </c>
    </row>
    <row r="12" spans="1:42" ht="15.75" x14ac:dyDescent="0.25">
      <c r="A12" s="34">
        <v>19</v>
      </c>
      <c r="B12" s="19" t="s">
        <v>45</v>
      </c>
      <c r="C12" s="29">
        <v>80</v>
      </c>
      <c r="D12" s="83">
        <v>82</v>
      </c>
      <c r="E12" s="83">
        <v>1</v>
      </c>
      <c r="F12" s="15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89">
        <v>2</v>
      </c>
      <c r="T12" s="4">
        <v>1</v>
      </c>
      <c r="U12" s="4">
        <v>1</v>
      </c>
      <c r="V12" s="4">
        <v>1</v>
      </c>
      <c r="W12" s="4">
        <v>2</v>
      </c>
      <c r="X12" s="4">
        <v>2</v>
      </c>
      <c r="Y12" s="4">
        <v>1</v>
      </c>
      <c r="Z12" s="4">
        <v>1</v>
      </c>
      <c r="AA12" s="4">
        <v>4</v>
      </c>
      <c r="AB12" s="4">
        <v>2</v>
      </c>
      <c r="AC12" s="4">
        <v>0</v>
      </c>
      <c r="AD12" s="4">
        <v>1</v>
      </c>
      <c r="AE12" s="4">
        <v>1</v>
      </c>
      <c r="AF12" s="84">
        <v>0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4</v>
      </c>
      <c r="AM12" s="56">
        <v>1</v>
      </c>
      <c r="AN12" s="56">
        <v>1</v>
      </c>
      <c r="AO12" s="91">
        <v>0</v>
      </c>
      <c r="AP12" s="57">
        <v>2</v>
      </c>
    </row>
    <row r="13" spans="1:42" ht="15.75" x14ac:dyDescent="0.25">
      <c r="A13" s="34">
        <v>5</v>
      </c>
      <c r="B13" s="19" t="s">
        <v>31</v>
      </c>
      <c r="C13" s="29">
        <v>79</v>
      </c>
      <c r="D13" s="83">
        <v>84</v>
      </c>
      <c r="E13" s="83">
        <v>3</v>
      </c>
      <c r="F13" s="15">
        <v>1</v>
      </c>
      <c r="G13" s="4">
        <v>1</v>
      </c>
      <c r="H13" s="4">
        <v>1</v>
      </c>
      <c r="I13" s="4">
        <v>1</v>
      </c>
      <c r="J13" s="4">
        <v>1</v>
      </c>
      <c r="K13" s="84">
        <v>0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3</v>
      </c>
      <c r="T13" s="4">
        <v>1</v>
      </c>
      <c r="U13" s="90">
        <v>0</v>
      </c>
      <c r="V13" s="84">
        <v>0</v>
      </c>
      <c r="W13" s="4">
        <v>2</v>
      </c>
      <c r="X13" s="4">
        <v>0</v>
      </c>
      <c r="Y13" s="4">
        <v>1</v>
      </c>
      <c r="Z13" s="4">
        <v>1</v>
      </c>
      <c r="AA13" s="4">
        <v>4</v>
      </c>
      <c r="AB13" s="4">
        <v>4</v>
      </c>
      <c r="AC13" s="4">
        <v>2</v>
      </c>
      <c r="AD13" s="4">
        <v>0</v>
      </c>
      <c r="AE13" s="4">
        <v>0</v>
      </c>
      <c r="AF13" s="4">
        <v>1</v>
      </c>
      <c r="AG13" s="54">
        <v>1</v>
      </c>
      <c r="AH13" s="54">
        <v>1</v>
      </c>
      <c r="AI13" s="54">
        <v>1</v>
      </c>
      <c r="AJ13" s="54">
        <v>1</v>
      </c>
      <c r="AK13" s="54">
        <v>1</v>
      </c>
      <c r="AL13" s="55">
        <v>2</v>
      </c>
      <c r="AM13" s="56">
        <v>1</v>
      </c>
      <c r="AN13" s="56">
        <v>1</v>
      </c>
      <c r="AO13" s="91">
        <v>3</v>
      </c>
      <c r="AP13" s="57">
        <v>1</v>
      </c>
    </row>
    <row r="14" spans="1:42" ht="15.75" x14ac:dyDescent="0.25">
      <c r="A14" s="34">
        <v>2</v>
      </c>
      <c r="B14" s="19" t="s">
        <v>28</v>
      </c>
      <c r="C14" s="29">
        <v>77</v>
      </c>
      <c r="D14" s="83">
        <v>84</v>
      </c>
      <c r="E14" s="83">
        <v>4</v>
      </c>
      <c r="F14" s="15">
        <v>1</v>
      </c>
      <c r="G14" s="4">
        <v>1</v>
      </c>
      <c r="H14" s="4">
        <v>1</v>
      </c>
      <c r="I14" s="84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84">
        <v>0</v>
      </c>
      <c r="P14" s="4">
        <v>1</v>
      </c>
      <c r="Q14" s="4">
        <v>1</v>
      </c>
      <c r="R14" s="4">
        <v>1</v>
      </c>
      <c r="S14" s="53">
        <v>1</v>
      </c>
      <c r="T14" s="4">
        <v>1</v>
      </c>
      <c r="U14" s="4">
        <v>1</v>
      </c>
      <c r="V14" s="4">
        <v>1</v>
      </c>
      <c r="W14" s="4">
        <v>2</v>
      </c>
      <c r="X14" s="4">
        <v>1</v>
      </c>
      <c r="Y14" s="4">
        <v>1</v>
      </c>
      <c r="Z14" s="4">
        <v>1</v>
      </c>
      <c r="AA14" s="4">
        <v>4</v>
      </c>
      <c r="AB14" s="4">
        <v>4</v>
      </c>
      <c r="AC14" s="4">
        <v>0</v>
      </c>
      <c r="AD14" s="4">
        <v>1</v>
      </c>
      <c r="AE14" s="4">
        <v>1</v>
      </c>
      <c r="AF14" s="4">
        <v>1</v>
      </c>
      <c r="AG14" s="54">
        <v>1</v>
      </c>
      <c r="AH14" s="54">
        <v>1</v>
      </c>
      <c r="AI14" s="54">
        <v>1</v>
      </c>
      <c r="AJ14" s="88">
        <v>0</v>
      </c>
      <c r="AK14" s="88">
        <v>0</v>
      </c>
      <c r="AL14" s="55">
        <v>2</v>
      </c>
      <c r="AM14" s="56">
        <v>1</v>
      </c>
      <c r="AN14" s="56">
        <v>1</v>
      </c>
      <c r="AO14" s="91">
        <v>3</v>
      </c>
      <c r="AP14" s="57">
        <v>2</v>
      </c>
    </row>
    <row r="15" spans="1:42" x14ac:dyDescent="0.25">
      <c r="A15" s="34">
        <v>15</v>
      </c>
      <c r="B15" s="20" t="s">
        <v>41</v>
      </c>
      <c r="C15" s="29">
        <v>77</v>
      </c>
      <c r="D15" s="83">
        <v>86</v>
      </c>
      <c r="E15" s="83">
        <v>5</v>
      </c>
      <c r="F15" s="15">
        <v>1</v>
      </c>
      <c r="G15" s="4">
        <v>1</v>
      </c>
      <c r="H15" s="4">
        <v>1</v>
      </c>
      <c r="I15" s="84">
        <v>0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84">
        <v>0</v>
      </c>
      <c r="P15" s="4">
        <v>1</v>
      </c>
      <c r="Q15" s="4">
        <v>1</v>
      </c>
      <c r="R15" s="84">
        <v>0</v>
      </c>
      <c r="S15" s="4">
        <v>3</v>
      </c>
      <c r="T15" s="4">
        <v>1</v>
      </c>
      <c r="U15" s="4">
        <v>1</v>
      </c>
      <c r="V15" s="4">
        <v>1</v>
      </c>
      <c r="W15" s="4">
        <v>2</v>
      </c>
      <c r="X15" s="4">
        <v>1</v>
      </c>
      <c r="Y15" s="84">
        <v>0</v>
      </c>
      <c r="Z15" s="4">
        <v>1</v>
      </c>
      <c r="AA15" s="4">
        <v>4</v>
      </c>
      <c r="AB15" s="4">
        <v>4</v>
      </c>
      <c r="AC15" s="4">
        <v>1</v>
      </c>
      <c r="AD15" s="4">
        <v>2</v>
      </c>
      <c r="AE15" s="4">
        <v>2</v>
      </c>
      <c r="AF15" s="4">
        <v>1</v>
      </c>
      <c r="AG15" s="54">
        <v>1</v>
      </c>
      <c r="AH15" s="54">
        <v>1</v>
      </c>
      <c r="AI15" s="54">
        <v>1</v>
      </c>
      <c r="AJ15" s="88">
        <v>0</v>
      </c>
      <c r="AK15" s="54">
        <v>1</v>
      </c>
      <c r="AL15" s="58">
        <v>2</v>
      </c>
      <c r="AM15" s="59">
        <v>1</v>
      </c>
      <c r="AN15" s="59">
        <v>1</v>
      </c>
      <c r="AO15" s="59">
        <v>0</v>
      </c>
      <c r="AP15" s="60">
        <v>1</v>
      </c>
    </row>
    <row r="16" spans="1:42" ht="15.75" x14ac:dyDescent="0.25">
      <c r="A16" s="34">
        <v>7</v>
      </c>
      <c r="B16" s="19" t="s">
        <v>33</v>
      </c>
      <c r="C16" s="29">
        <v>73</v>
      </c>
      <c r="D16" s="83">
        <v>79</v>
      </c>
      <c r="E16" s="83">
        <v>3</v>
      </c>
      <c r="F16" s="15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53">
        <v>1</v>
      </c>
      <c r="T16" s="4">
        <v>1</v>
      </c>
      <c r="U16" s="4">
        <v>1</v>
      </c>
      <c r="V16" s="84">
        <v>0</v>
      </c>
      <c r="W16" s="4">
        <v>2</v>
      </c>
      <c r="X16" s="4">
        <v>0</v>
      </c>
      <c r="Y16" s="4">
        <v>1</v>
      </c>
      <c r="Z16" s="4">
        <v>1</v>
      </c>
      <c r="AA16" s="4">
        <v>4</v>
      </c>
      <c r="AB16" s="4">
        <v>1</v>
      </c>
      <c r="AC16" s="4">
        <v>1</v>
      </c>
      <c r="AD16" s="4">
        <v>2</v>
      </c>
      <c r="AE16" s="4">
        <v>0</v>
      </c>
      <c r="AF16" s="4">
        <v>1</v>
      </c>
      <c r="AG16" s="54">
        <v>1</v>
      </c>
      <c r="AH16" s="88">
        <v>0</v>
      </c>
      <c r="AI16" s="54">
        <v>1</v>
      </c>
      <c r="AJ16" s="54">
        <v>1</v>
      </c>
      <c r="AK16" s="88">
        <v>0</v>
      </c>
      <c r="AL16" s="56">
        <v>4</v>
      </c>
      <c r="AM16" s="56">
        <v>1</v>
      </c>
      <c r="AN16" s="56">
        <v>1</v>
      </c>
      <c r="AO16" s="91">
        <v>3</v>
      </c>
      <c r="AP16" s="57">
        <v>0</v>
      </c>
    </row>
    <row r="17" spans="1:42" ht="15.75" x14ac:dyDescent="0.25">
      <c r="A17" s="34">
        <v>11</v>
      </c>
      <c r="B17" s="19" t="s">
        <v>37</v>
      </c>
      <c r="C17" s="29">
        <v>71</v>
      </c>
      <c r="D17" s="83">
        <v>77</v>
      </c>
      <c r="E17" s="83">
        <v>3</v>
      </c>
      <c r="F17" s="15">
        <v>1</v>
      </c>
      <c r="G17" s="4">
        <v>1</v>
      </c>
      <c r="H17" s="4">
        <v>1</v>
      </c>
      <c r="I17" s="84">
        <v>0</v>
      </c>
      <c r="J17" s="4">
        <v>1</v>
      </c>
      <c r="K17" s="4">
        <v>1</v>
      </c>
      <c r="L17" s="4">
        <v>1</v>
      </c>
      <c r="M17" s="4">
        <v>1</v>
      </c>
      <c r="N17" s="84">
        <v>0</v>
      </c>
      <c r="O17" s="4">
        <v>1</v>
      </c>
      <c r="P17" s="4">
        <v>1</v>
      </c>
      <c r="Q17" s="4">
        <v>1</v>
      </c>
      <c r="R17" s="4">
        <v>1</v>
      </c>
      <c r="S17" s="53">
        <v>1</v>
      </c>
      <c r="T17" s="4">
        <v>1</v>
      </c>
      <c r="U17" s="4">
        <v>1</v>
      </c>
      <c r="V17" s="4">
        <v>1</v>
      </c>
      <c r="W17" s="4">
        <v>2</v>
      </c>
      <c r="X17" s="4">
        <v>0</v>
      </c>
      <c r="Y17" s="4">
        <v>1</v>
      </c>
      <c r="Z17" s="4">
        <v>1</v>
      </c>
      <c r="AA17" s="4">
        <v>4</v>
      </c>
      <c r="AB17" s="4">
        <v>4</v>
      </c>
      <c r="AC17" s="4">
        <v>0</v>
      </c>
      <c r="AD17" s="4">
        <v>1</v>
      </c>
      <c r="AE17" s="4">
        <v>2</v>
      </c>
      <c r="AF17" s="4">
        <v>1</v>
      </c>
      <c r="AG17" s="54">
        <v>1</v>
      </c>
      <c r="AH17" s="54">
        <v>1</v>
      </c>
      <c r="AI17" s="54">
        <v>1</v>
      </c>
      <c r="AJ17" s="88">
        <v>0</v>
      </c>
      <c r="AK17" s="54">
        <v>1</v>
      </c>
      <c r="AL17" s="55">
        <v>2</v>
      </c>
      <c r="AM17" s="56">
        <v>1</v>
      </c>
      <c r="AN17" s="56">
        <v>1</v>
      </c>
      <c r="AO17" s="91">
        <v>0</v>
      </c>
      <c r="AP17" s="57">
        <v>1</v>
      </c>
    </row>
    <row r="18" spans="1:42" ht="15.75" x14ac:dyDescent="0.25">
      <c r="A18" s="34">
        <v>23</v>
      </c>
      <c r="B18" s="19" t="s">
        <v>49</v>
      </c>
      <c r="C18" s="29">
        <v>71</v>
      </c>
      <c r="D18" s="83">
        <v>75</v>
      </c>
      <c r="E18" s="83">
        <v>2</v>
      </c>
      <c r="F18" s="16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61">
        <v>2</v>
      </c>
      <c r="T18" s="5">
        <v>1</v>
      </c>
      <c r="U18" s="5">
        <v>1</v>
      </c>
      <c r="V18" s="5">
        <v>1</v>
      </c>
      <c r="W18" s="5">
        <v>2</v>
      </c>
      <c r="X18" s="5">
        <v>1</v>
      </c>
      <c r="Y18" s="5">
        <v>1</v>
      </c>
      <c r="Z18" s="5">
        <v>1</v>
      </c>
      <c r="AA18" s="92">
        <v>3</v>
      </c>
      <c r="AB18" s="5">
        <v>2</v>
      </c>
      <c r="AC18" s="5">
        <v>0</v>
      </c>
      <c r="AD18" s="5">
        <v>2</v>
      </c>
      <c r="AE18" s="5">
        <v>0</v>
      </c>
      <c r="AF18" s="5">
        <v>1</v>
      </c>
      <c r="AG18" s="56">
        <v>1</v>
      </c>
      <c r="AH18" s="93">
        <v>0</v>
      </c>
      <c r="AI18" s="56">
        <v>1</v>
      </c>
      <c r="AJ18" s="56">
        <v>1</v>
      </c>
      <c r="AK18" s="56">
        <v>1</v>
      </c>
      <c r="AL18" s="56">
        <v>4</v>
      </c>
      <c r="AM18" s="56">
        <v>1</v>
      </c>
      <c r="AN18" s="56">
        <v>0</v>
      </c>
      <c r="AO18" s="91">
        <v>0</v>
      </c>
      <c r="AP18" s="57">
        <v>0</v>
      </c>
    </row>
    <row r="19" spans="1:42" x14ac:dyDescent="0.25">
      <c r="A19" s="34">
        <v>26</v>
      </c>
      <c r="B19" s="69" t="s">
        <v>52</v>
      </c>
      <c r="C19" s="29">
        <v>71</v>
      </c>
      <c r="D19" s="83">
        <v>80</v>
      </c>
      <c r="E19" s="83">
        <v>5</v>
      </c>
      <c r="F19" s="70">
        <v>1</v>
      </c>
      <c r="G19" s="94">
        <v>0</v>
      </c>
      <c r="H19" s="67">
        <v>1</v>
      </c>
      <c r="I19" s="67">
        <v>1</v>
      </c>
      <c r="J19" s="67">
        <v>1</v>
      </c>
      <c r="K19" s="67">
        <v>1</v>
      </c>
      <c r="L19" s="67">
        <v>1</v>
      </c>
      <c r="M19" s="67">
        <v>1</v>
      </c>
      <c r="N19" s="67">
        <v>1</v>
      </c>
      <c r="O19" s="67">
        <v>1</v>
      </c>
      <c r="P19" s="67">
        <v>1</v>
      </c>
      <c r="Q19" s="67">
        <v>1</v>
      </c>
      <c r="R19" s="95">
        <v>0</v>
      </c>
      <c r="S19" s="67">
        <v>0</v>
      </c>
      <c r="T19" s="67">
        <v>1</v>
      </c>
      <c r="U19" s="94">
        <v>0</v>
      </c>
      <c r="V19" s="67">
        <v>1</v>
      </c>
      <c r="W19" s="67">
        <v>2</v>
      </c>
      <c r="X19" s="67">
        <v>1</v>
      </c>
      <c r="Y19" s="95">
        <v>0</v>
      </c>
      <c r="Z19" s="67">
        <v>1</v>
      </c>
      <c r="AA19" s="67">
        <v>4</v>
      </c>
      <c r="AB19" s="67">
        <v>1</v>
      </c>
      <c r="AC19" s="67">
        <v>2</v>
      </c>
      <c r="AD19" s="67">
        <v>1</v>
      </c>
      <c r="AE19" s="67">
        <v>1</v>
      </c>
      <c r="AF19" s="95">
        <v>0</v>
      </c>
      <c r="AG19" s="44">
        <v>1</v>
      </c>
      <c r="AH19" s="44">
        <v>1</v>
      </c>
      <c r="AI19" s="44">
        <v>1</v>
      </c>
      <c r="AJ19" s="44">
        <v>1</v>
      </c>
      <c r="AK19" s="44">
        <v>1</v>
      </c>
      <c r="AL19" s="5">
        <v>3</v>
      </c>
      <c r="AM19" s="44">
        <v>1</v>
      </c>
      <c r="AN19" s="44">
        <v>1</v>
      </c>
      <c r="AO19" s="44">
        <v>3</v>
      </c>
      <c r="AP19" s="45">
        <v>1</v>
      </c>
    </row>
    <row r="20" spans="1:42" ht="15.75" x14ac:dyDescent="0.25">
      <c r="A20" s="34">
        <v>22</v>
      </c>
      <c r="B20" s="19" t="s">
        <v>48</v>
      </c>
      <c r="C20" s="29">
        <v>70</v>
      </c>
      <c r="D20" s="83">
        <v>79</v>
      </c>
      <c r="E20" s="83">
        <v>4</v>
      </c>
      <c r="F20" s="16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86">
        <v>0</v>
      </c>
      <c r="S20" s="61">
        <v>1</v>
      </c>
      <c r="T20" s="5">
        <v>1</v>
      </c>
      <c r="U20" s="5">
        <v>1</v>
      </c>
      <c r="V20" s="5">
        <v>1</v>
      </c>
      <c r="W20" s="5">
        <v>2</v>
      </c>
      <c r="X20" s="5">
        <v>0</v>
      </c>
      <c r="Y20" s="5">
        <v>1</v>
      </c>
      <c r="Z20" s="5">
        <v>1</v>
      </c>
      <c r="AA20" s="92">
        <v>2</v>
      </c>
      <c r="AB20" s="5">
        <v>3</v>
      </c>
      <c r="AC20" s="5">
        <v>2</v>
      </c>
      <c r="AD20" s="5">
        <v>2</v>
      </c>
      <c r="AE20" s="5">
        <v>0</v>
      </c>
      <c r="AF20" s="5">
        <v>1</v>
      </c>
      <c r="AG20" s="56">
        <v>1</v>
      </c>
      <c r="AH20" s="56">
        <v>1</v>
      </c>
      <c r="AI20" s="56">
        <v>1</v>
      </c>
      <c r="AJ20" s="56">
        <v>1</v>
      </c>
      <c r="AK20" s="56">
        <v>1</v>
      </c>
      <c r="AL20" s="55">
        <v>2</v>
      </c>
      <c r="AM20" s="87">
        <v>0</v>
      </c>
      <c r="AN20" s="56">
        <v>1</v>
      </c>
      <c r="AO20" s="96">
        <v>0</v>
      </c>
      <c r="AP20" s="57">
        <v>1</v>
      </c>
    </row>
    <row r="21" spans="1:42" ht="15.75" x14ac:dyDescent="0.25">
      <c r="A21" s="34">
        <v>14</v>
      </c>
      <c r="B21" s="19" t="s">
        <v>40</v>
      </c>
      <c r="C21" s="29">
        <v>68</v>
      </c>
      <c r="D21" s="83">
        <v>75</v>
      </c>
      <c r="E21" s="83">
        <v>3</v>
      </c>
      <c r="F21" s="15">
        <v>1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90">
        <v>0</v>
      </c>
      <c r="N21" s="84">
        <v>0</v>
      </c>
      <c r="O21" s="4">
        <v>1</v>
      </c>
      <c r="P21" s="4">
        <v>1</v>
      </c>
      <c r="Q21" s="4">
        <v>1</v>
      </c>
      <c r="R21" s="97">
        <v>0</v>
      </c>
      <c r="S21" s="53">
        <v>2</v>
      </c>
      <c r="T21" s="4">
        <v>1</v>
      </c>
      <c r="U21" s="4">
        <v>1</v>
      </c>
      <c r="V21" s="4">
        <v>1</v>
      </c>
      <c r="W21" s="98">
        <v>1</v>
      </c>
      <c r="X21" s="4">
        <v>0</v>
      </c>
      <c r="Y21" s="4">
        <v>1</v>
      </c>
      <c r="Z21" s="4">
        <v>1</v>
      </c>
      <c r="AA21" s="4">
        <v>4</v>
      </c>
      <c r="AB21" s="4">
        <v>1</v>
      </c>
      <c r="AC21" s="4">
        <v>0</v>
      </c>
      <c r="AD21" s="4">
        <v>2</v>
      </c>
      <c r="AE21" s="4">
        <v>0</v>
      </c>
      <c r="AF21" s="4">
        <v>1</v>
      </c>
      <c r="AG21" s="54">
        <v>1</v>
      </c>
      <c r="AH21" s="54">
        <v>1</v>
      </c>
      <c r="AI21" s="54">
        <v>1</v>
      </c>
      <c r="AJ21" s="54">
        <v>1</v>
      </c>
      <c r="AK21" s="54">
        <v>1</v>
      </c>
      <c r="AL21" s="56">
        <v>4</v>
      </c>
      <c r="AM21" s="56">
        <v>1</v>
      </c>
      <c r="AN21" s="56">
        <v>0</v>
      </c>
      <c r="AO21" s="56">
        <v>3</v>
      </c>
      <c r="AP21" s="57">
        <v>1</v>
      </c>
    </row>
    <row r="22" spans="1:42" ht="15.75" x14ac:dyDescent="0.25">
      <c r="A22" s="34">
        <v>17</v>
      </c>
      <c r="B22" s="19" t="s">
        <v>43</v>
      </c>
      <c r="C22" s="29">
        <v>66</v>
      </c>
      <c r="D22" s="83">
        <v>68</v>
      </c>
      <c r="E22" s="83">
        <v>1</v>
      </c>
      <c r="F22" s="15">
        <v>1</v>
      </c>
      <c r="G22" s="4">
        <v>1</v>
      </c>
      <c r="H22" s="4">
        <v>1</v>
      </c>
      <c r="I22" s="4">
        <v>0</v>
      </c>
      <c r="J22" s="4">
        <v>0</v>
      </c>
      <c r="K22" s="4">
        <v>1</v>
      </c>
      <c r="L22" s="4">
        <v>1</v>
      </c>
      <c r="M22" s="90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53">
        <v>1</v>
      </c>
      <c r="T22" s="4">
        <v>1</v>
      </c>
      <c r="U22" s="4">
        <v>1</v>
      </c>
      <c r="V22" s="4">
        <v>1</v>
      </c>
      <c r="W22" s="4">
        <v>2</v>
      </c>
      <c r="X22" s="4">
        <v>0</v>
      </c>
      <c r="Y22" s="4">
        <v>1</v>
      </c>
      <c r="Z22" s="4">
        <v>1</v>
      </c>
      <c r="AA22" s="4">
        <v>4</v>
      </c>
      <c r="AB22" s="4">
        <v>1</v>
      </c>
      <c r="AC22" s="4">
        <v>0</v>
      </c>
      <c r="AD22" s="4">
        <v>2</v>
      </c>
      <c r="AE22" s="4">
        <v>0</v>
      </c>
      <c r="AF22" s="4">
        <v>1</v>
      </c>
      <c r="AG22" s="54">
        <v>1</v>
      </c>
      <c r="AH22" s="54">
        <v>1</v>
      </c>
      <c r="AI22" s="54">
        <v>1</v>
      </c>
      <c r="AJ22" s="54">
        <v>1</v>
      </c>
      <c r="AK22" s="54">
        <v>1</v>
      </c>
      <c r="AL22" s="55">
        <v>1</v>
      </c>
      <c r="AM22" s="56">
        <v>1</v>
      </c>
      <c r="AN22" s="56">
        <v>0</v>
      </c>
      <c r="AO22" s="56">
        <v>3</v>
      </c>
      <c r="AP22" s="57">
        <v>1</v>
      </c>
    </row>
    <row r="23" spans="1:42" ht="15.75" x14ac:dyDescent="0.25">
      <c r="A23" s="34">
        <v>12</v>
      </c>
      <c r="B23" s="19" t="s">
        <v>38</v>
      </c>
      <c r="C23" s="29">
        <v>61</v>
      </c>
      <c r="D23" s="83">
        <v>70</v>
      </c>
      <c r="E23" s="83">
        <v>5</v>
      </c>
      <c r="F23" s="15">
        <v>1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1</v>
      </c>
      <c r="M23" s="90">
        <v>0</v>
      </c>
      <c r="N23" s="4">
        <v>0</v>
      </c>
      <c r="O23" s="4">
        <v>1</v>
      </c>
      <c r="P23" s="4">
        <v>1</v>
      </c>
      <c r="Q23" s="4">
        <v>1</v>
      </c>
      <c r="R23" s="4">
        <v>1</v>
      </c>
      <c r="S23" s="53">
        <v>2</v>
      </c>
      <c r="T23" s="90">
        <v>0</v>
      </c>
      <c r="U23" s="4">
        <v>1</v>
      </c>
      <c r="V23" s="4">
        <v>0</v>
      </c>
      <c r="W23" s="4">
        <v>2</v>
      </c>
      <c r="X23" s="4">
        <v>1</v>
      </c>
      <c r="Y23" s="84">
        <v>0</v>
      </c>
      <c r="Z23" s="4">
        <v>1</v>
      </c>
      <c r="AA23" s="99">
        <v>3</v>
      </c>
      <c r="AB23" s="4">
        <v>2</v>
      </c>
      <c r="AC23" s="4">
        <v>0</v>
      </c>
      <c r="AD23" s="4">
        <v>2</v>
      </c>
      <c r="AE23" s="4">
        <v>0</v>
      </c>
      <c r="AF23" s="4">
        <v>0</v>
      </c>
      <c r="AG23" s="54">
        <v>1</v>
      </c>
      <c r="AH23" s="54">
        <v>1</v>
      </c>
      <c r="AI23" s="100">
        <v>0</v>
      </c>
      <c r="AJ23" s="54">
        <v>1</v>
      </c>
      <c r="AK23" s="54">
        <v>1</v>
      </c>
      <c r="AL23" s="55">
        <v>2</v>
      </c>
      <c r="AM23" s="56">
        <v>1</v>
      </c>
      <c r="AN23" s="56">
        <v>0</v>
      </c>
      <c r="AO23" s="56">
        <v>3</v>
      </c>
      <c r="AP23" s="57">
        <v>0</v>
      </c>
    </row>
    <row r="24" spans="1:42" ht="15.75" x14ac:dyDescent="0.25">
      <c r="A24" s="34">
        <v>20</v>
      </c>
      <c r="B24" s="19" t="s">
        <v>46</v>
      </c>
      <c r="C24" s="29">
        <v>61</v>
      </c>
      <c r="D24" s="83">
        <v>68</v>
      </c>
      <c r="E24" s="83">
        <v>4</v>
      </c>
      <c r="F24" s="15">
        <v>1</v>
      </c>
      <c r="G24" s="90">
        <v>0</v>
      </c>
      <c r="H24" s="4">
        <v>1</v>
      </c>
      <c r="I24" s="4">
        <v>0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53">
        <v>2</v>
      </c>
      <c r="T24" s="4">
        <v>1</v>
      </c>
      <c r="U24" s="4">
        <v>1</v>
      </c>
      <c r="V24" s="4">
        <v>0</v>
      </c>
      <c r="W24" s="98">
        <v>1</v>
      </c>
      <c r="X24" s="4">
        <v>0</v>
      </c>
      <c r="Y24" s="4">
        <v>1</v>
      </c>
      <c r="Z24" s="90">
        <v>0</v>
      </c>
      <c r="AA24" s="99">
        <v>3</v>
      </c>
      <c r="AB24" s="4">
        <v>1</v>
      </c>
      <c r="AC24" s="4">
        <v>0</v>
      </c>
      <c r="AD24" s="4">
        <v>2</v>
      </c>
      <c r="AE24" s="4">
        <v>1</v>
      </c>
      <c r="AF24" s="4">
        <v>1</v>
      </c>
      <c r="AG24" s="54">
        <v>1</v>
      </c>
      <c r="AH24" s="54">
        <v>1</v>
      </c>
      <c r="AI24" s="54">
        <v>1</v>
      </c>
      <c r="AJ24" s="54">
        <v>1</v>
      </c>
      <c r="AK24" s="54">
        <v>0</v>
      </c>
      <c r="AL24" s="55">
        <v>1</v>
      </c>
      <c r="AM24" s="56">
        <v>1</v>
      </c>
      <c r="AN24" s="56">
        <v>0</v>
      </c>
      <c r="AO24" s="56">
        <v>3</v>
      </c>
      <c r="AP24" s="57">
        <v>1</v>
      </c>
    </row>
    <row r="25" spans="1:42" ht="15.75" x14ac:dyDescent="0.25">
      <c r="A25" s="34">
        <v>24</v>
      </c>
      <c r="B25" s="19" t="s">
        <v>50</v>
      </c>
      <c r="C25" s="29">
        <v>57</v>
      </c>
      <c r="D25" s="83">
        <v>63</v>
      </c>
      <c r="E25" s="83">
        <v>3</v>
      </c>
      <c r="F25" s="16">
        <v>1</v>
      </c>
      <c r="G25" s="5">
        <v>1</v>
      </c>
      <c r="H25" s="5">
        <v>1</v>
      </c>
      <c r="I25" s="5">
        <v>1</v>
      </c>
      <c r="J25" s="5">
        <v>0</v>
      </c>
      <c r="K25" s="5">
        <v>0</v>
      </c>
      <c r="L25" s="101">
        <v>0</v>
      </c>
      <c r="M25" s="101">
        <v>0</v>
      </c>
      <c r="N25" s="5">
        <v>0</v>
      </c>
      <c r="O25" s="5">
        <v>1</v>
      </c>
      <c r="P25" s="5">
        <v>1</v>
      </c>
      <c r="Q25" s="5">
        <v>1</v>
      </c>
      <c r="R25" s="5">
        <v>1</v>
      </c>
      <c r="S25" s="61">
        <v>2</v>
      </c>
      <c r="T25" s="5">
        <v>1</v>
      </c>
      <c r="U25" s="5">
        <v>1</v>
      </c>
      <c r="V25" s="5">
        <v>1</v>
      </c>
      <c r="W25" s="5">
        <v>2</v>
      </c>
      <c r="X25" s="102">
        <v>0</v>
      </c>
      <c r="Y25" s="5">
        <v>1</v>
      </c>
      <c r="Z25" s="5">
        <v>1</v>
      </c>
      <c r="AA25" s="5">
        <v>4</v>
      </c>
      <c r="AB25" s="5">
        <v>2</v>
      </c>
      <c r="AC25" s="5">
        <v>2</v>
      </c>
      <c r="AD25" s="5">
        <v>1</v>
      </c>
      <c r="AE25" s="5">
        <v>0</v>
      </c>
      <c r="AF25" s="5">
        <v>0</v>
      </c>
      <c r="AG25" s="56">
        <v>1</v>
      </c>
      <c r="AH25" s="56">
        <v>0</v>
      </c>
      <c r="AI25" s="87">
        <v>0</v>
      </c>
      <c r="AJ25" s="56">
        <v>1</v>
      </c>
      <c r="AK25" s="56">
        <v>0</v>
      </c>
      <c r="AL25" s="55">
        <v>2</v>
      </c>
      <c r="AM25" s="56">
        <v>1</v>
      </c>
      <c r="AN25" s="56">
        <v>0</v>
      </c>
      <c r="AO25" s="56">
        <v>1</v>
      </c>
      <c r="AP25" s="57">
        <v>0</v>
      </c>
    </row>
    <row r="26" spans="1:42" ht="15.75" x14ac:dyDescent="0.25">
      <c r="A26" s="34">
        <v>3</v>
      </c>
      <c r="B26" s="19" t="s">
        <v>29</v>
      </c>
      <c r="C26" s="29">
        <v>57</v>
      </c>
      <c r="D26" s="83">
        <v>61</v>
      </c>
      <c r="E26" s="83">
        <v>2</v>
      </c>
      <c r="F26" s="15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53">
        <v>1</v>
      </c>
      <c r="T26" s="4">
        <v>1</v>
      </c>
      <c r="U26" s="4">
        <v>1</v>
      </c>
      <c r="V26" s="4">
        <v>1</v>
      </c>
      <c r="W26" s="4">
        <v>2</v>
      </c>
      <c r="X26" s="4">
        <v>0</v>
      </c>
      <c r="Y26" s="4">
        <v>1</v>
      </c>
      <c r="Z26" s="4">
        <v>1</v>
      </c>
      <c r="AA26" s="99">
        <v>2</v>
      </c>
      <c r="AB26" s="4">
        <v>1</v>
      </c>
      <c r="AC26" s="4">
        <v>1</v>
      </c>
      <c r="AD26" s="4">
        <v>0</v>
      </c>
      <c r="AE26" s="4">
        <v>1</v>
      </c>
      <c r="AF26" s="4">
        <v>0</v>
      </c>
      <c r="AG26" s="54">
        <v>1</v>
      </c>
      <c r="AH26" s="54">
        <v>0</v>
      </c>
      <c r="AI26" s="54">
        <v>1</v>
      </c>
      <c r="AJ26" s="54">
        <v>1</v>
      </c>
      <c r="AK26" s="54">
        <v>1</v>
      </c>
      <c r="AL26" s="56">
        <v>0</v>
      </c>
      <c r="AM26" s="56">
        <v>1</v>
      </c>
      <c r="AN26" s="56">
        <v>0</v>
      </c>
      <c r="AO26" s="56">
        <v>1</v>
      </c>
      <c r="AP26" s="57">
        <v>0</v>
      </c>
    </row>
    <row r="27" spans="1:42" ht="15.75" x14ac:dyDescent="0.25">
      <c r="A27" s="34">
        <v>13</v>
      </c>
      <c r="B27" s="19" t="s">
        <v>39</v>
      </c>
      <c r="C27" s="29">
        <v>55</v>
      </c>
      <c r="D27" s="83">
        <v>57</v>
      </c>
      <c r="E27" s="83">
        <v>1</v>
      </c>
      <c r="F27" s="15">
        <v>1</v>
      </c>
      <c r="G27" s="4">
        <v>1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1</v>
      </c>
      <c r="N27" s="4">
        <v>0</v>
      </c>
      <c r="O27" s="4">
        <v>1</v>
      </c>
      <c r="P27" s="4">
        <v>1</v>
      </c>
      <c r="Q27" s="4">
        <v>1</v>
      </c>
      <c r="R27" s="4">
        <v>0</v>
      </c>
      <c r="S27" s="4">
        <v>0</v>
      </c>
      <c r="T27" s="90">
        <v>0</v>
      </c>
      <c r="U27" s="4">
        <v>1</v>
      </c>
      <c r="V27" s="4">
        <v>1</v>
      </c>
      <c r="W27" s="4">
        <v>2</v>
      </c>
      <c r="X27" s="4">
        <v>0</v>
      </c>
      <c r="Y27" s="4">
        <v>1</v>
      </c>
      <c r="Z27" s="4">
        <v>1</v>
      </c>
      <c r="AA27" s="4">
        <v>4</v>
      </c>
      <c r="AB27" s="4">
        <v>2</v>
      </c>
      <c r="AC27" s="4">
        <v>0</v>
      </c>
      <c r="AD27" s="4">
        <v>2</v>
      </c>
      <c r="AE27" s="4">
        <v>0</v>
      </c>
      <c r="AF27" s="4">
        <v>0</v>
      </c>
      <c r="AG27" s="54">
        <v>1</v>
      </c>
      <c r="AH27" s="54">
        <v>1</v>
      </c>
      <c r="AI27" s="54">
        <v>1</v>
      </c>
      <c r="AJ27" s="54">
        <v>0</v>
      </c>
      <c r="AK27" s="54">
        <v>1</v>
      </c>
      <c r="AL27" s="56">
        <v>0</v>
      </c>
      <c r="AM27" s="56">
        <v>1</v>
      </c>
      <c r="AN27" s="56">
        <v>0</v>
      </c>
      <c r="AO27" s="56">
        <v>3</v>
      </c>
      <c r="AP27" s="57">
        <v>0</v>
      </c>
    </row>
    <row r="28" spans="1:42" ht="15.75" x14ac:dyDescent="0.25">
      <c r="A28" s="34">
        <v>16</v>
      </c>
      <c r="B28" s="19" t="s">
        <v>42</v>
      </c>
      <c r="C28" s="29">
        <v>55</v>
      </c>
      <c r="D28" s="83">
        <v>59</v>
      </c>
      <c r="E28" s="83">
        <v>2</v>
      </c>
      <c r="F28" s="15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0</v>
      </c>
      <c r="O28" s="4">
        <v>1</v>
      </c>
      <c r="P28" s="90">
        <v>0</v>
      </c>
      <c r="Q28" s="90">
        <v>0</v>
      </c>
      <c r="R28" s="4">
        <v>1</v>
      </c>
      <c r="S28" s="4">
        <v>0</v>
      </c>
      <c r="T28" s="4">
        <v>1</v>
      </c>
      <c r="U28" s="4">
        <v>1</v>
      </c>
      <c r="V28" s="4">
        <v>0</v>
      </c>
      <c r="W28" s="4">
        <v>2</v>
      </c>
      <c r="X28" s="4">
        <v>0</v>
      </c>
      <c r="Y28" s="4">
        <v>1</v>
      </c>
      <c r="Z28" s="4">
        <v>1</v>
      </c>
      <c r="AA28" s="4">
        <v>4</v>
      </c>
      <c r="AB28" s="4">
        <v>1</v>
      </c>
      <c r="AC28" s="4">
        <v>1</v>
      </c>
      <c r="AD28" s="4">
        <v>1</v>
      </c>
      <c r="AE28" s="4">
        <v>0</v>
      </c>
      <c r="AF28" s="4">
        <v>1</v>
      </c>
      <c r="AG28" s="54">
        <v>1</v>
      </c>
      <c r="AH28" s="54">
        <v>0</v>
      </c>
      <c r="AI28" s="54">
        <v>1</v>
      </c>
      <c r="AJ28" s="54">
        <v>1</v>
      </c>
      <c r="AK28" s="54">
        <v>1</v>
      </c>
      <c r="AL28" s="55">
        <v>2</v>
      </c>
      <c r="AM28" s="56">
        <v>1</v>
      </c>
      <c r="AN28" s="56">
        <v>0</v>
      </c>
      <c r="AO28" s="56">
        <v>0</v>
      </c>
      <c r="AP28" s="57">
        <v>0</v>
      </c>
    </row>
    <row r="29" spans="1:42" ht="15.75" x14ac:dyDescent="0.25">
      <c r="A29" s="34">
        <v>8</v>
      </c>
      <c r="B29" s="19" t="s">
        <v>34</v>
      </c>
      <c r="C29" s="29">
        <v>55</v>
      </c>
      <c r="D29" s="83">
        <v>61</v>
      </c>
      <c r="E29" s="83">
        <v>3</v>
      </c>
      <c r="F29" s="15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0</v>
      </c>
      <c r="O29" s="4">
        <v>1</v>
      </c>
      <c r="P29" s="4">
        <v>1</v>
      </c>
      <c r="Q29" s="4">
        <v>1</v>
      </c>
      <c r="R29" s="4">
        <v>1</v>
      </c>
      <c r="S29" s="4">
        <v>0</v>
      </c>
      <c r="T29" s="4">
        <v>1</v>
      </c>
      <c r="U29" s="4">
        <v>1</v>
      </c>
      <c r="V29" s="4">
        <v>1</v>
      </c>
      <c r="W29" s="98">
        <v>1</v>
      </c>
      <c r="X29" s="4">
        <v>1</v>
      </c>
      <c r="Y29" s="4">
        <v>0</v>
      </c>
      <c r="Z29" s="4">
        <v>1</v>
      </c>
      <c r="AA29" s="99">
        <v>3</v>
      </c>
      <c r="AB29" s="4">
        <v>1</v>
      </c>
      <c r="AC29" s="4">
        <v>0</v>
      </c>
      <c r="AD29" s="4">
        <v>2</v>
      </c>
      <c r="AE29" s="4">
        <v>1</v>
      </c>
      <c r="AF29" s="4">
        <v>0</v>
      </c>
      <c r="AG29" s="54">
        <v>1</v>
      </c>
      <c r="AH29" s="54">
        <v>1</v>
      </c>
      <c r="AI29" s="54">
        <v>1</v>
      </c>
      <c r="AJ29" s="54">
        <v>0</v>
      </c>
      <c r="AK29" s="54">
        <v>0</v>
      </c>
      <c r="AL29" s="55">
        <v>1</v>
      </c>
      <c r="AM29" s="87">
        <v>0</v>
      </c>
      <c r="AN29" s="56">
        <v>1</v>
      </c>
      <c r="AO29" s="56">
        <v>1</v>
      </c>
      <c r="AP29" s="57">
        <v>0</v>
      </c>
    </row>
    <row r="30" spans="1:42" ht="15.75" x14ac:dyDescent="0.25">
      <c r="A30" s="34">
        <v>4</v>
      </c>
      <c r="B30" s="19" t="s">
        <v>30</v>
      </c>
      <c r="C30" s="29">
        <v>54</v>
      </c>
      <c r="D30" s="83">
        <v>57</v>
      </c>
      <c r="E30" s="83">
        <v>2</v>
      </c>
      <c r="F30" s="15">
        <v>1</v>
      </c>
      <c r="G30" s="4">
        <v>1</v>
      </c>
      <c r="H30" s="4">
        <v>1</v>
      </c>
      <c r="I30" s="4">
        <v>0</v>
      </c>
      <c r="J30" s="4">
        <v>0</v>
      </c>
      <c r="K30" s="4">
        <v>1</v>
      </c>
      <c r="L30" s="4">
        <v>1</v>
      </c>
      <c r="M30" s="4">
        <v>1</v>
      </c>
      <c r="N30" s="4">
        <v>0</v>
      </c>
      <c r="O30" s="4">
        <v>0</v>
      </c>
      <c r="P30" s="4">
        <v>1</v>
      </c>
      <c r="Q30" s="4">
        <v>1</v>
      </c>
      <c r="R30" s="4">
        <v>0</v>
      </c>
      <c r="S30" s="53">
        <v>1</v>
      </c>
      <c r="T30" s="4">
        <v>1</v>
      </c>
      <c r="U30" s="90">
        <v>0</v>
      </c>
      <c r="V30" s="4">
        <v>0</v>
      </c>
      <c r="W30" s="4">
        <v>2</v>
      </c>
      <c r="X30" s="4">
        <v>0</v>
      </c>
      <c r="Y30" s="4">
        <v>1</v>
      </c>
      <c r="Z30" s="4">
        <v>1</v>
      </c>
      <c r="AA30" s="103">
        <v>3</v>
      </c>
      <c r="AB30" s="4">
        <v>2</v>
      </c>
      <c r="AC30" s="4">
        <v>0</v>
      </c>
      <c r="AD30" s="4">
        <v>1</v>
      </c>
      <c r="AE30" s="4">
        <v>0</v>
      </c>
      <c r="AF30" s="4">
        <v>0</v>
      </c>
      <c r="AG30" s="54">
        <v>1</v>
      </c>
      <c r="AH30" s="54">
        <v>0</v>
      </c>
      <c r="AI30" s="54">
        <v>1</v>
      </c>
      <c r="AJ30" s="54">
        <v>1</v>
      </c>
      <c r="AK30" s="54">
        <v>1</v>
      </c>
      <c r="AL30" s="56">
        <v>4</v>
      </c>
      <c r="AM30" s="56">
        <v>1</v>
      </c>
      <c r="AN30" s="56">
        <v>1</v>
      </c>
      <c r="AO30" s="56">
        <v>0</v>
      </c>
      <c r="AP30" s="57">
        <v>0</v>
      </c>
    </row>
    <row r="31" spans="1:42" ht="15.75" x14ac:dyDescent="0.25">
      <c r="A31" s="34">
        <v>21</v>
      </c>
      <c r="B31" s="19" t="s">
        <v>47</v>
      </c>
      <c r="C31" s="29">
        <v>50</v>
      </c>
      <c r="D31" s="83">
        <v>57</v>
      </c>
      <c r="E31" s="83">
        <v>4</v>
      </c>
      <c r="F31" s="16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101">
        <v>0</v>
      </c>
      <c r="M31" s="5">
        <v>1</v>
      </c>
      <c r="N31" s="5">
        <v>0</v>
      </c>
      <c r="O31" s="5">
        <v>1</v>
      </c>
      <c r="P31" s="101">
        <v>0</v>
      </c>
      <c r="Q31" s="5">
        <v>1</v>
      </c>
      <c r="R31" s="5">
        <v>0</v>
      </c>
      <c r="S31" s="61">
        <v>1</v>
      </c>
      <c r="T31" s="5">
        <v>1</v>
      </c>
      <c r="U31" s="101">
        <v>0</v>
      </c>
      <c r="V31" s="5">
        <v>0</v>
      </c>
      <c r="W31" s="5">
        <v>2</v>
      </c>
      <c r="X31" s="102">
        <v>0</v>
      </c>
      <c r="Y31" s="5">
        <v>0</v>
      </c>
      <c r="Z31" s="5">
        <v>1</v>
      </c>
      <c r="AA31" s="92">
        <v>3</v>
      </c>
      <c r="AB31" s="5">
        <v>2</v>
      </c>
      <c r="AC31" s="5">
        <v>1</v>
      </c>
      <c r="AD31" s="5">
        <v>1</v>
      </c>
      <c r="AE31" s="5">
        <v>0</v>
      </c>
      <c r="AF31" s="5">
        <v>0</v>
      </c>
      <c r="AG31" s="56">
        <v>1</v>
      </c>
      <c r="AH31" s="56">
        <v>1</v>
      </c>
      <c r="AI31" s="56">
        <v>1</v>
      </c>
      <c r="AJ31" s="56">
        <v>1</v>
      </c>
      <c r="AK31" s="56">
        <v>1</v>
      </c>
      <c r="AL31" s="56">
        <v>0</v>
      </c>
      <c r="AM31" s="56">
        <v>1</v>
      </c>
      <c r="AN31" s="56">
        <v>0</v>
      </c>
      <c r="AO31" s="56">
        <v>1</v>
      </c>
      <c r="AP31" s="57">
        <v>0</v>
      </c>
    </row>
    <row r="32" spans="1:42" ht="16.5" thickBot="1" x14ac:dyDescent="0.3">
      <c r="A32" s="34">
        <v>18</v>
      </c>
      <c r="B32" s="19" t="s">
        <v>44</v>
      </c>
      <c r="C32" s="29">
        <v>48</v>
      </c>
      <c r="D32" s="104">
        <v>54</v>
      </c>
      <c r="E32" s="104">
        <v>3</v>
      </c>
      <c r="F32" s="71">
        <v>1</v>
      </c>
      <c r="G32" s="72">
        <v>1</v>
      </c>
      <c r="H32" s="72">
        <v>1</v>
      </c>
      <c r="I32" s="72">
        <v>1</v>
      </c>
      <c r="J32" s="72">
        <v>0</v>
      </c>
      <c r="K32" s="72">
        <v>0</v>
      </c>
      <c r="L32" s="72">
        <v>1</v>
      </c>
      <c r="M32" s="105">
        <v>0</v>
      </c>
      <c r="N32" s="72">
        <v>0</v>
      </c>
      <c r="O32" s="105">
        <v>0</v>
      </c>
      <c r="P32" s="72">
        <v>1</v>
      </c>
      <c r="Q32" s="72">
        <v>1</v>
      </c>
      <c r="R32" s="72">
        <v>0</v>
      </c>
      <c r="S32" s="72">
        <v>0</v>
      </c>
      <c r="T32" s="72">
        <v>1</v>
      </c>
      <c r="U32" s="72">
        <v>1</v>
      </c>
      <c r="V32" s="72">
        <v>0</v>
      </c>
      <c r="W32" s="72">
        <v>2</v>
      </c>
      <c r="X32" s="72">
        <v>0</v>
      </c>
      <c r="Y32" s="72">
        <v>0</v>
      </c>
      <c r="Z32" s="72">
        <v>1</v>
      </c>
      <c r="AA32" s="106">
        <v>3</v>
      </c>
      <c r="AB32" s="72">
        <v>1</v>
      </c>
      <c r="AC32" s="72">
        <v>0</v>
      </c>
      <c r="AD32" s="72">
        <v>1</v>
      </c>
      <c r="AE32" s="72">
        <v>1</v>
      </c>
      <c r="AF32" s="72">
        <v>0</v>
      </c>
      <c r="AG32" s="73">
        <v>1</v>
      </c>
      <c r="AH32" s="73">
        <v>0</v>
      </c>
      <c r="AI32" s="73">
        <v>1</v>
      </c>
      <c r="AJ32" s="73">
        <v>0</v>
      </c>
      <c r="AK32" s="73">
        <v>0</v>
      </c>
      <c r="AL32" s="74">
        <v>2</v>
      </c>
      <c r="AM32" s="75">
        <v>1</v>
      </c>
      <c r="AN32" s="75">
        <v>1</v>
      </c>
      <c r="AO32" s="75">
        <v>3</v>
      </c>
      <c r="AP32" s="76">
        <v>0</v>
      </c>
    </row>
    <row r="33" spans="1:42" x14ac:dyDescent="0.25">
      <c r="A33" s="21"/>
      <c r="B33" s="22"/>
      <c r="C33" s="22"/>
      <c r="D33" s="107"/>
      <c r="E33" s="107"/>
      <c r="F33" s="108">
        <v>100</v>
      </c>
      <c r="G33" s="24">
        <f>AVERAGE(G7:G32)*100</f>
        <v>92.307692307692307</v>
      </c>
      <c r="H33" s="109">
        <v>100</v>
      </c>
      <c r="I33" s="24" t="e">
        <f>SUM(I8:I32)/I6/$AD$1*100</f>
        <v>#DIV/0!</v>
      </c>
      <c r="J33" s="24" t="e">
        <f>SUM(J7:J32)/J6/$AD$1*100</f>
        <v>#DIV/0!</v>
      </c>
      <c r="K33" s="24" t="e">
        <f>SUM(K7:K32)/K6/$AD$1*100</f>
        <v>#DIV/0!</v>
      </c>
      <c r="L33" s="24" t="e">
        <f>SUM(L7:L32)/L6/$AD$1*100</f>
        <v>#DIV/0!</v>
      </c>
      <c r="M33" s="24" t="e">
        <f>SUM(M7:M32)/M6/$AD$1*100</f>
        <v>#DIV/0!</v>
      </c>
      <c r="N33" s="24" t="e">
        <f>SUM(N8:N32)/N6/$AD$1*100</f>
        <v>#DIV/0!</v>
      </c>
      <c r="O33" s="24" t="e">
        <f>SUM(O7:O32)/O6/$AD$1*100</f>
        <v>#DIV/0!</v>
      </c>
      <c r="P33" s="24" t="e">
        <f>SUM(P7:P32)/P6/$AD$1*100</f>
        <v>#DIV/0!</v>
      </c>
      <c r="Q33" s="24" t="e">
        <f>SUM(Q7:Q32)/Q6/$AD$1*100</f>
        <v>#DIV/0!</v>
      </c>
      <c r="R33" s="77" t="e">
        <f>SUM(R8:R32)/R6/$AD$1*100</f>
        <v>#DIV/0!</v>
      </c>
      <c r="S33" s="78" t="e">
        <f>SUM(S8:S32)/S6/$AD$1*100</f>
        <v>#DIV/0!</v>
      </c>
      <c r="T33" s="24" t="e">
        <f>SUM(T7:T32)/T6/$AD$1*100</f>
        <v>#DIV/0!</v>
      </c>
      <c r="U33" s="24" t="e">
        <f>SUM(U7:U32)/U6/$AD$1*100</f>
        <v>#DIV/0!</v>
      </c>
      <c r="V33" s="77" t="e">
        <f>SUM(V8:V32)/V6/$AD$1*100</f>
        <v>#DIV/0!</v>
      </c>
      <c r="W33" s="24" t="e">
        <f>SUM(W7:W32)/W6/$AD$1*100</f>
        <v>#DIV/0!</v>
      </c>
      <c r="X33" s="78" t="e">
        <f>SUM(X8:X32)/X6/$AD$1*100</f>
        <v>#DIV/0!</v>
      </c>
      <c r="Y33" s="24" t="e">
        <f>SUM(Y7:Y32)/Y6/$AD$1*100</f>
        <v>#DIV/0!</v>
      </c>
      <c r="Z33" s="24" t="e">
        <f>SUM(Z7:Z32)/Z6/$AD$1*100</f>
        <v>#DIV/0!</v>
      </c>
      <c r="AA33" s="24" t="e">
        <f>SUM(AA7:AA32)/AA6/$AD$1*100</f>
        <v>#DIV/0!</v>
      </c>
      <c r="AB33" s="24" t="e">
        <f>SUM(AB8:AB32)/AB6/$AD$1*100</f>
        <v>#DIV/0!</v>
      </c>
      <c r="AC33" s="78" t="e">
        <f>SUM(AC8:AC32)/AC6/$AD$1*100</f>
        <v>#DIV/0!</v>
      </c>
      <c r="AD33" s="24" t="e">
        <f>SUM(AD8:AD32)/AD6/$AD$1*100</f>
        <v>#DIV/0!</v>
      </c>
      <c r="AE33" s="78" t="e">
        <f>SUM(AE8:AE32)/AE6/$AD$1*100</f>
        <v>#DIV/0!</v>
      </c>
      <c r="AF33" s="24" t="e">
        <f>SUM(AF8:AF32)/AF6/$AD$1*100</f>
        <v>#DIV/0!</v>
      </c>
      <c r="AG33" s="109" t="e">
        <f>SUM(AG7:AG32)/AG6/$AD$1*100</f>
        <v>#DIV/0!</v>
      </c>
      <c r="AH33" s="24" t="e">
        <f>SUM(AH8:AH32)/AH6/$AD$1*100</f>
        <v>#DIV/0!</v>
      </c>
      <c r="AI33" s="24" t="e">
        <f>SUM(AI7:AI32)/AI6/$AD$1*100</f>
        <v>#DIV/0!</v>
      </c>
      <c r="AJ33" s="24" t="e">
        <f>SUM(AJ8:AJ32)/AJ6/$AD$1*100</f>
        <v>#DIV/0!</v>
      </c>
      <c r="AK33" s="24" t="e">
        <f>SUM(AK8:AK32)/AK6/$AD$1*100</f>
        <v>#DIV/0!</v>
      </c>
      <c r="AL33" s="24" t="e">
        <f>SUM(AL8:AL32)/AL6/$AD$1*100</f>
        <v>#DIV/0!</v>
      </c>
      <c r="AM33" s="24" t="e">
        <f>SUM(AM7:AM32)/AM6/$AD$1*100</f>
        <v>#DIV/0!</v>
      </c>
      <c r="AN33" s="24" t="e">
        <f>SUM(AN8:AN32)/AN6/$AD$1*100</f>
        <v>#DIV/0!</v>
      </c>
      <c r="AO33" s="24" t="e">
        <f>SUM(AO8:AO32)/AO6/$AD$1*100</f>
        <v>#DIV/0!</v>
      </c>
      <c r="AP33" s="78" t="e">
        <f>SUM(AP8:AP32)/AP6/$AD$1*100</f>
        <v>#DIV/0!</v>
      </c>
    </row>
    <row r="34" spans="1:42" x14ac:dyDescent="0.25">
      <c r="A34" s="124" t="s">
        <v>54</v>
      </c>
      <c r="B34" s="124"/>
      <c r="C34" s="25" t="e">
        <f>SUMIF(C8:C32,"&gt;1")/$AD$1</f>
        <v>#DIV/0!</v>
      </c>
      <c r="D34" s="110">
        <f>AVERAGE(D7:D33)</f>
        <v>74.615384615384613</v>
      </c>
      <c r="E34" s="7">
        <f>AVERAGE(E7:E33)</f>
        <v>2.8846153846153846</v>
      </c>
      <c r="F34" s="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x14ac:dyDescent="0.25">
      <c r="A35" s="124" t="s">
        <v>55</v>
      </c>
      <c r="B35" s="124"/>
      <c r="C35" s="25">
        <f>STDEV(C8:C32)</f>
        <v>12.595237195067032</v>
      </c>
      <c r="D35" s="7"/>
      <c r="E35" s="7"/>
      <c r="F35" s="7"/>
      <c r="G35" s="111">
        <v>3</v>
      </c>
      <c r="H35" s="111"/>
      <c r="I35" s="111"/>
      <c r="J35" s="111"/>
      <c r="K35" s="111"/>
      <c r="L35" s="111">
        <v>5</v>
      </c>
      <c r="M35" s="111">
        <v>11</v>
      </c>
      <c r="N35" s="111"/>
      <c r="O35" s="111">
        <v>10</v>
      </c>
      <c r="P35" s="111">
        <v>6</v>
      </c>
      <c r="Q35" s="111">
        <v>1</v>
      </c>
      <c r="R35" s="111"/>
      <c r="S35" s="111"/>
      <c r="T35" s="111">
        <v>7</v>
      </c>
      <c r="U35" s="111">
        <v>12</v>
      </c>
      <c r="V35" s="111"/>
      <c r="W35" s="111">
        <v>4</v>
      </c>
      <c r="X35" s="111"/>
      <c r="Y35" s="111"/>
      <c r="Z35" s="111">
        <v>2</v>
      </c>
      <c r="AA35" s="112" t="s">
        <v>64</v>
      </c>
      <c r="AB35" s="113" t="s">
        <v>64</v>
      </c>
      <c r="AC35" s="113"/>
      <c r="AD35" s="113" t="s">
        <v>64</v>
      </c>
      <c r="AE35" s="26"/>
      <c r="AF35" s="26"/>
      <c r="AG35" s="21"/>
      <c r="AH35" s="21"/>
      <c r="AI35" s="114">
        <v>9</v>
      </c>
      <c r="AJ35" s="21"/>
      <c r="AK35" s="21"/>
      <c r="AL35" s="115" t="s">
        <v>64</v>
      </c>
      <c r="AM35" s="116">
        <v>8</v>
      </c>
      <c r="AN35" s="21"/>
      <c r="AO35" s="21"/>
      <c r="AP35" s="21"/>
    </row>
    <row r="36" spans="1:42" x14ac:dyDescent="0.25">
      <c r="A36" s="124" t="s">
        <v>56</v>
      </c>
      <c r="B36" s="124"/>
      <c r="C36" s="25">
        <f>MEDIAN(C8:C32)</f>
        <v>70</v>
      </c>
      <c r="D36" s="7"/>
      <c r="E36" s="7"/>
      <c r="F36" s="7"/>
      <c r="G36" s="26"/>
      <c r="H36" s="26"/>
      <c r="I36" s="26"/>
      <c r="J36" s="117" t="s">
        <v>65</v>
      </c>
      <c r="K36" s="117" t="s">
        <v>65</v>
      </c>
      <c r="L36" s="117"/>
      <c r="M36" s="117"/>
      <c r="N36" s="117"/>
      <c r="O36" s="117"/>
      <c r="P36" s="117"/>
      <c r="Q36" s="117"/>
      <c r="R36" s="117" t="s">
        <v>65</v>
      </c>
      <c r="S36" s="117"/>
      <c r="T36" s="117"/>
      <c r="U36" s="117"/>
      <c r="V36" s="117" t="s">
        <v>65</v>
      </c>
      <c r="W36" s="117"/>
      <c r="X36" s="117"/>
      <c r="Y36" s="117" t="s">
        <v>65</v>
      </c>
      <c r="Z36" s="117"/>
      <c r="AA36" s="117"/>
      <c r="AB36" s="117"/>
      <c r="AC36" s="117"/>
      <c r="AD36" s="117"/>
      <c r="AE36" s="117"/>
      <c r="AF36" s="117"/>
      <c r="AG36" s="118"/>
      <c r="AH36" s="118" t="s">
        <v>65</v>
      </c>
      <c r="AI36" s="118"/>
      <c r="AJ36" s="118" t="s">
        <v>65</v>
      </c>
      <c r="AK36" s="118" t="s">
        <v>65</v>
      </c>
      <c r="AL36" s="118"/>
      <c r="AM36" s="21"/>
      <c r="AN36" s="21"/>
      <c r="AO36" s="21"/>
      <c r="AP36" s="21"/>
    </row>
    <row r="37" spans="1:42" x14ac:dyDescent="0.25">
      <c r="I37" s="119" t="s">
        <v>65</v>
      </c>
      <c r="J37" s="119"/>
      <c r="K37" s="119"/>
      <c r="L37" s="119"/>
      <c r="M37" s="119"/>
      <c r="N37" s="119" t="s">
        <v>65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 t="s">
        <v>65</v>
      </c>
      <c r="AG37" s="119"/>
      <c r="AH37" s="119"/>
      <c r="AI37" s="119"/>
      <c r="AJ37" s="119"/>
      <c r="AK37" s="119"/>
      <c r="AL37" s="119"/>
    </row>
    <row r="38" spans="1:42" x14ac:dyDescent="0.25">
      <c r="D38" s="120" t="s">
        <v>66</v>
      </c>
      <c r="E38" t="s">
        <v>67</v>
      </c>
      <c r="K38" s="121" t="s">
        <v>65</v>
      </c>
      <c r="L38" t="s">
        <v>68</v>
      </c>
      <c r="P38" s="122"/>
      <c r="Q38" s="122"/>
      <c r="R38" s="122"/>
      <c r="S38" s="123" t="s">
        <v>69</v>
      </c>
      <c r="T38" s="119"/>
      <c r="U38" s="119"/>
      <c r="V38" s="119"/>
    </row>
  </sheetData>
  <mergeCells count="15">
    <mergeCell ref="A35:B35"/>
    <mergeCell ref="A36:B36"/>
    <mergeCell ref="A2:K3"/>
    <mergeCell ref="M2:W3"/>
    <mergeCell ref="X2:AC3"/>
    <mergeCell ref="AD2:AE3"/>
    <mergeCell ref="P4:R4"/>
    <mergeCell ref="W4:X4"/>
    <mergeCell ref="AA4:AC4"/>
    <mergeCell ref="AD4:AE4"/>
    <mergeCell ref="AG4:AH4"/>
    <mergeCell ref="AI4:AL4"/>
    <mergeCell ref="AM4:AP4"/>
    <mergeCell ref="A5:B6"/>
    <mergeCell ref="A34:B34"/>
  </mergeCells>
  <conditionalFormatting sqref="AM35 AC7:AP32 F7:R32 T7:Z32 S7:S10 S13:S32">
    <cfRule type="cellIs" dxfId="4" priority="5" operator="equal">
      <formula>0</formula>
    </cfRule>
  </conditionalFormatting>
  <conditionalFormatting sqref="AL9 AL7 AL19 AA7:AB32 S11:S12">
    <cfRule type="cellIs" dxfId="3" priority="3" operator="equal">
      <formula>3</formula>
    </cfRule>
    <cfRule type="cellIs" dxfId="2" priority="4" operator="lessThan">
      <formula>3</formula>
    </cfRule>
  </conditionalFormatting>
  <conditionalFormatting sqref="AC7:AE32 W7:X32 AO7:AP32">
    <cfRule type="cellIs" dxfId="1" priority="2" operator="equal">
      <formula>1</formula>
    </cfRule>
  </conditionalFormatting>
  <conditionalFormatting sqref="F33:AP33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שלב א</vt:lpstr>
      <vt:lpstr>שלב ב</vt:lpstr>
      <vt:lpstr>שלב ג</vt:lpstr>
      <vt:lpstr>שלב ד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cp:lastPrinted>2012-01-29T08:51:05Z</cp:lastPrinted>
  <dcterms:created xsi:type="dcterms:W3CDTF">2012-01-19T09:29:17Z</dcterms:created>
  <dcterms:modified xsi:type="dcterms:W3CDTF">2021-02-02T13:36:36Z</dcterms:modified>
</cp:coreProperties>
</file>