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4"/>
  <workbookPr/>
  <mc:AlternateContent xmlns:mc="http://schemas.openxmlformats.org/markup-compatibility/2006">
    <mc:Choice Requires="x15">
      <x15ac:absPath xmlns:x15ac="http://schemas.microsoft.com/office/spreadsheetml/2010/11/ac" url="C:\גיבוי מחשב מאיר\מאיר כללי\16דרכא תכניות עבודה\תשפד\0אקלים חינוכי תשפד\"/>
    </mc:Choice>
  </mc:AlternateContent>
  <xr:revisionPtr revIDLastSave="0" documentId="13_ncr:1_{3B200349-451F-4A64-B525-CB2587A25AB9}" xr6:coauthVersionLast="36" xr6:coauthVersionMax="36" xr10:uidLastSave="{00000000-0000-0000-0000-000000000000}"/>
  <bookViews>
    <workbookView xWindow="0" yWindow="0" windowWidth="23040" windowHeight="8796" tabRatio="784" xr2:uid="{00000000-000D-0000-FFFF-FFFF00000000}"/>
  </bookViews>
  <sheets>
    <sheet name="0הוראות עיבוד שאלון" sheetId="13" r:id="rId1"/>
    <sheet name="א-תוצאות אקלים תמונה בית ספרית " sheetId="9" r:id="rId2"/>
    <sheet name="1שכבה ז" sheetId="8" r:id="rId3"/>
    <sheet name="2שכבה ח" sheetId="10" r:id="rId4"/>
    <sheet name="3שכבה ט " sheetId="11" r:id="rId5"/>
    <sheet name="4שכבה י" sheetId="14" r:id="rId6"/>
    <sheet name="5שכבה יא" sheetId="15" r:id="rId7"/>
    <sheet name="נספח שאלון וחלוקה הנושאים  " sheetId="12" r:id="rId8"/>
  </sheets>
  <definedNames>
    <definedName name="_xlnm.Print_Area" localSheetId="0">'0הוראות עיבוד שאלון'!$A$1:$A$51</definedName>
    <definedName name="_xlnm.Print_Area" localSheetId="2">'1שכבה ז'!$A$1:$AQ$355</definedName>
    <definedName name="_xlnm.Print_Area" localSheetId="3">'2שכבה ח'!$A$1:$AQ$355</definedName>
    <definedName name="_xlnm.Print_Area" localSheetId="4">'3שכבה ט '!$A$1:$AQ$355</definedName>
    <definedName name="_xlnm.Print_Area" localSheetId="5">'4שכבה י'!$A$1:$AQ$355</definedName>
    <definedName name="_xlnm.Print_Area" localSheetId="6">'5שכבה יא'!$A$1:$AQ$355</definedName>
    <definedName name="_xlnm.Print_Area" localSheetId="1">'א-תוצאות אקלים תמונה בית ספרית '!$A$1:$N$49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6" i="9" l="1"/>
  <c r="N46" i="9" s="1"/>
  <c r="L48" i="9"/>
  <c r="E37" i="9" l="1"/>
  <c r="L39" i="9"/>
  <c r="AQ346" i="15"/>
  <c r="AP346" i="15"/>
  <c r="AO346" i="15"/>
  <c r="AN346" i="15"/>
  <c r="AM346" i="15"/>
  <c r="AL346" i="15"/>
  <c r="AK346" i="15"/>
  <c r="AJ346" i="15"/>
  <c r="AI346" i="15"/>
  <c r="AH346" i="15"/>
  <c r="AG346" i="15"/>
  <c r="AF346" i="15"/>
  <c r="AE346" i="15"/>
  <c r="AD346" i="15"/>
  <c r="AC346" i="15"/>
  <c r="AB346" i="15"/>
  <c r="AA346" i="15"/>
  <c r="Z346" i="15"/>
  <c r="Y346" i="15"/>
  <c r="X346" i="15"/>
  <c r="W346" i="15"/>
  <c r="V346" i="15"/>
  <c r="V347" i="15" s="1"/>
  <c r="G47" i="9" s="1"/>
  <c r="U346" i="15"/>
  <c r="T346" i="15"/>
  <c r="S346" i="15"/>
  <c r="R346" i="15"/>
  <c r="Q346" i="15"/>
  <c r="P346" i="15"/>
  <c r="O346" i="15"/>
  <c r="N346" i="15"/>
  <c r="M346" i="15"/>
  <c r="L346" i="15"/>
  <c r="K346" i="15"/>
  <c r="J346" i="15"/>
  <c r="I346" i="15"/>
  <c r="H346" i="15"/>
  <c r="G346" i="15"/>
  <c r="F346" i="15"/>
  <c r="D346" i="15"/>
  <c r="M47" i="9" s="1"/>
  <c r="N47" i="9" s="1"/>
  <c r="AQ303" i="15"/>
  <c r="AP303" i="15"/>
  <c r="AO303" i="15"/>
  <c r="AN303" i="15"/>
  <c r="AM303" i="15"/>
  <c r="AL303" i="15"/>
  <c r="AK303" i="15"/>
  <c r="AJ303" i="15"/>
  <c r="AI303" i="15"/>
  <c r="AH303" i="15"/>
  <c r="AG303" i="15"/>
  <c r="AF303" i="15"/>
  <c r="AE303" i="15"/>
  <c r="AD303" i="15"/>
  <c r="AC303" i="15"/>
  <c r="AB303" i="15"/>
  <c r="AA303" i="15"/>
  <c r="Z303" i="15"/>
  <c r="Y303" i="15"/>
  <c r="X303" i="15"/>
  <c r="W303" i="15"/>
  <c r="V303" i="15"/>
  <c r="U303" i="15"/>
  <c r="T303" i="15"/>
  <c r="S303" i="15"/>
  <c r="R303" i="15"/>
  <c r="Q303" i="15"/>
  <c r="P303" i="15"/>
  <c r="O303" i="15"/>
  <c r="N303" i="15"/>
  <c r="M303" i="15"/>
  <c r="L303" i="15"/>
  <c r="K303" i="15"/>
  <c r="J303" i="15"/>
  <c r="I303" i="15"/>
  <c r="H303" i="15"/>
  <c r="G303" i="15"/>
  <c r="F303" i="15"/>
  <c r="D303" i="15"/>
  <c r="AQ260" i="15"/>
  <c r="AP260" i="15"/>
  <c r="AO260" i="15"/>
  <c r="AN260" i="15"/>
  <c r="AM260" i="15"/>
  <c r="AL260" i="15"/>
  <c r="AK260" i="15"/>
  <c r="AJ260" i="15"/>
  <c r="AI260" i="15"/>
  <c r="AH260" i="15"/>
  <c r="AG260" i="15"/>
  <c r="AF260" i="15"/>
  <c r="AE260" i="15"/>
  <c r="AD260" i="15"/>
  <c r="AC260" i="15"/>
  <c r="AB260" i="15"/>
  <c r="AA260" i="15"/>
  <c r="Z260" i="15"/>
  <c r="Y260" i="15"/>
  <c r="X260" i="15"/>
  <c r="W260" i="15"/>
  <c r="V260" i="15"/>
  <c r="U260" i="15"/>
  <c r="T260" i="15"/>
  <c r="S260" i="15"/>
  <c r="R260" i="15"/>
  <c r="Q260" i="15"/>
  <c r="P260" i="15"/>
  <c r="O260" i="15"/>
  <c r="N260" i="15"/>
  <c r="M260" i="15"/>
  <c r="L260" i="15"/>
  <c r="K260" i="15"/>
  <c r="J260" i="15"/>
  <c r="I260" i="15"/>
  <c r="H260" i="15"/>
  <c r="G260" i="15"/>
  <c r="F260" i="15"/>
  <c r="D260" i="15"/>
  <c r="M45" i="9" s="1"/>
  <c r="N45" i="9" s="1"/>
  <c r="AQ217" i="15"/>
  <c r="AP217" i="15"/>
  <c r="AO217" i="15"/>
  <c r="AN217" i="15"/>
  <c r="AM217" i="15"/>
  <c r="AL217" i="15"/>
  <c r="AK217" i="15"/>
  <c r="AJ217" i="15"/>
  <c r="AI217" i="15"/>
  <c r="AH217" i="15"/>
  <c r="AG217" i="15"/>
  <c r="AF217" i="15"/>
  <c r="AE217" i="15"/>
  <c r="AD217" i="15"/>
  <c r="AC217" i="15"/>
  <c r="AB217" i="15"/>
  <c r="AA217" i="15"/>
  <c r="Z217" i="15"/>
  <c r="Y217" i="15"/>
  <c r="X217" i="15"/>
  <c r="W217" i="15"/>
  <c r="V217" i="15"/>
  <c r="U217" i="15"/>
  <c r="T217" i="15"/>
  <c r="S217" i="15"/>
  <c r="R217" i="15"/>
  <c r="Q217" i="15"/>
  <c r="P217" i="15"/>
  <c r="O217" i="15"/>
  <c r="N217" i="15"/>
  <c r="M217" i="15"/>
  <c r="L217" i="15"/>
  <c r="K217" i="15"/>
  <c r="J217" i="15"/>
  <c r="I217" i="15"/>
  <c r="H217" i="15"/>
  <c r="G217" i="15"/>
  <c r="F217" i="15"/>
  <c r="D217" i="15"/>
  <c r="M44" i="9" s="1"/>
  <c r="N44" i="9" s="1"/>
  <c r="AQ174" i="15"/>
  <c r="AP174" i="15"/>
  <c r="AO174" i="15"/>
  <c r="AN174" i="15"/>
  <c r="AM174" i="15"/>
  <c r="AL174" i="15"/>
  <c r="AK174" i="15"/>
  <c r="AJ174" i="15"/>
  <c r="AI174" i="15"/>
  <c r="AH174" i="15"/>
  <c r="AG174" i="15"/>
  <c r="AF174" i="15"/>
  <c r="AE174" i="15"/>
  <c r="AD174" i="15"/>
  <c r="AC174" i="15"/>
  <c r="AB174" i="15"/>
  <c r="AA174" i="15"/>
  <c r="Z174" i="15"/>
  <c r="Y174" i="15"/>
  <c r="X174" i="15"/>
  <c r="W174" i="15"/>
  <c r="V174" i="15"/>
  <c r="U174" i="15"/>
  <c r="T174" i="15"/>
  <c r="S174" i="15"/>
  <c r="R174" i="15"/>
  <c r="Q174" i="15"/>
  <c r="P174" i="15"/>
  <c r="O174" i="15"/>
  <c r="N174" i="15"/>
  <c r="M174" i="15"/>
  <c r="L174" i="15"/>
  <c r="K174" i="15"/>
  <c r="J174" i="15"/>
  <c r="I174" i="15"/>
  <c r="H174" i="15"/>
  <c r="G174" i="15"/>
  <c r="F174" i="15"/>
  <c r="D174" i="15"/>
  <c r="M43" i="9" s="1"/>
  <c r="N43" i="9" s="1"/>
  <c r="AQ131" i="15"/>
  <c r="AP131" i="15"/>
  <c r="AO131" i="15"/>
  <c r="AN131" i="15"/>
  <c r="AM131" i="15"/>
  <c r="AL131" i="15"/>
  <c r="AK131" i="15"/>
  <c r="AJ131" i="15"/>
  <c r="AI131" i="15"/>
  <c r="AH131" i="15"/>
  <c r="AG131" i="15"/>
  <c r="AF131" i="15"/>
  <c r="AE131" i="15"/>
  <c r="AD131" i="15"/>
  <c r="AC131" i="15"/>
  <c r="AB131" i="15"/>
  <c r="AA131" i="15"/>
  <c r="Z131" i="15"/>
  <c r="Y131" i="15"/>
  <c r="X131" i="15"/>
  <c r="W131" i="15"/>
  <c r="V131" i="15"/>
  <c r="V132" i="15" s="1"/>
  <c r="G42" i="9" s="1"/>
  <c r="U131" i="15"/>
  <c r="T131" i="15"/>
  <c r="S131" i="15"/>
  <c r="R131" i="15"/>
  <c r="Q131" i="15"/>
  <c r="P131" i="15"/>
  <c r="O131" i="15"/>
  <c r="N131" i="15"/>
  <c r="M131" i="15"/>
  <c r="L131" i="15"/>
  <c r="K131" i="15"/>
  <c r="J131" i="15"/>
  <c r="I131" i="15"/>
  <c r="H131" i="15"/>
  <c r="G131" i="15"/>
  <c r="F131" i="15"/>
  <c r="D131" i="15"/>
  <c r="M42" i="9" s="1"/>
  <c r="N42" i="9" s="1"/>
  <c r="AQ88" i="15"/>
  <c r="AP88" i="15"/>
  <c r="AO88" i="15"/>
  <c r="AN88" i="15"/>
  <c r="AP89" i="15" s="1"/>
  <c r="K41" i="9" s="1"/>
  <c r="AM88" i="15"/>
  <c r="AL88" i="15"/>
  <c r="AK88" i="15"/>
  <c r="AJ88" i="15"/>
  <c r="AI88" i="15"/>
  <c r="AH88" i="15"/>
  <c r="AG88" i="15"/>
  <c r="AF88" i="15"/>
  <c r="AE88" i="15"/>
  <c r="AD88" i="15"/>
  <c r="AC88" i="15"/>
  <c r="AB88" i="15"/>
  <c r="AA88" i="15"/>
  <c r="Z88" i="15"/>
  <c r="Y88" i="15"/>
  <c r="X88" i="15"/>
  <c r="W88" i="15"/>
  <c r="V88" i="15"/>
  <c r="U88" i="15"/>
  <c r="T88" i="15"/>
  <c r="S88" i="15"/>
  <c r="R88" i="15"/>
  <c r="S89" i="15" s="1"/>
  <c r="F41" i="9" s="1"/>
  <c r="Q88" i="15"/>
  <c r="P88" i="15"/>
  <c r="O88" i="15"/>
  <c r="N88" i="15"/>
  <c r="M88" i="15"/>
  <c r="L88" i="15"/>
  <c r="K88" i="15"/>
  <c r="J88" i="15"/>
  <c r="I88" i="15"/>
  <c r="H88" i="15"/>
  <c r="G88" i="15"/>
  <c r="F88" i="15"/>
  <c r="D88" i="15"/>
  <c r="M41" i="9" s="1"/>
  <c r="N41" i="9" s="1"/>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D45" i="15"/>
  <c r="M40" i="9" s="1"/>
  <c r="N40" i="9" s="1"/>
  <c r="AQ346" i="14"/>
  <c r="AP346" i="14"/>
  <c r="AO346" i="14"/>
  <c r="AN346" i="14"/>
  <c r="AM346" i="14"/>
  <c r="AL346" i="14"/>
  <c r="AK346" i="14"/>
  <c r="AJ346" i="14"/>
  <c r="AI346" i="14"/>
  <c r="AH346" i="14"/>
  <c r="AG346" i="14"/>
  <c r="AF346" i="14"/>
  <c r="AE346" i="14"/>
  <c r="AD346" i="14"/>
  <c r="AC346" i="14"/>
  <c r="AB346" i="14"/>
  <c r="AA346" i="14"/>
  <c r="Z346" i="14"/>
  <c r="Y346" i="14"/>
  <c r="X346" i="14"/>
  <c r="W346" i="14"/>
  <c r="V346" i="14"/>
  <c r="U346" i="14"/>
  <c r="T346" i="14"/>
  <c r="S346" i="14"/>
  <c r="R346" i="14"/>
  <c r="S347" i="14" s="1"/>
  <c r="F38" i="9" s="1"/>
  <c r="Q346" i="14"/>
  <c r="P346" i="14"/>
  <c r="O346" i="14"/>
  <c r="N346" i="14"/>
  <c r="M346" i="14"/>
  <c r="L346" i="14"/>
  <c r="K346" i="14"/>
  <c r="J346" i="14"/>
  <c r="I346" i="14"/>
  <c r="H346" i="14"/>
  <c r="G346" i="14"/>
  <c r="F346" i="14"/>
  <c r="D346" i="14"/>
  <c r="M38" i="9" s="1"/>
  <c r="N38" i="9" s="1"/>
  <c r="AQ303" i="14"/>
  <c r="AP303" i="14"/>
  <c r="AO303" i="14"/>
  <c r="AN303" i="14"/>
  <c r="AM303" i="14"/>
  <c r="AL303" i="14"/>
  <c r="AK303" i="14"/>
  <c r="AJ303" i="14"/>
  <c r="AI303" i="14"/>
  <c r="AH303" i="14"/>
  <c r="AG303" i="14"/>
  <c r="AF303" i="14"/>
  <c r="AE303" i="14"/>
  <c r="AD303" i="14"/>
  <c r="AC303" i="14"/>
  <c r="AB303" i="14"/>
  <c r="AA303" i="14"/>
  <c r="Z303" i="14"/>
  <c r="Y303" i="14"/>
  <c r="X303" i="14"/>
  <c r="W303" i="14"/>
  <c r="V303" i="14"/>
  <c r="U303" i="14"/>
  <c r="T303" i="14"/>
  <c r="S303" i="14"/>
  <c r="R303" i="14"/>
  <c r="Q303" i="14"/>
  <c r="P303" i="14"/>
  <c r="O303" i="14"/>
  <c r="N303" i="14"/>
  <c r="P304" i="14" s="1"/>
  <c r="M303" i="14"/>
  <c r="L303" i="14"/>
  <c r="K303" i="14"/>
  <c r="J303" i="14"/>
  <c r="I303" i="14"/>
  <c r="H303" i="14"/>
  <c r="G303" i="14"/>
  <c r="F303" i="14"/>
  <c r="G304" i="14" s="1"/>
  <c r="C37" i="9" s="1"/>
  <c r="D303" i="14"/>
  <c r="M37" i="9" s="1"/>
  <c r="N37" i="9" s="1"/>
  <c r="AQ260" i="14"/>
  <c r="AP260" i="14"/>
  <c r="AO260" i="14"/>
  <c r="AN260" i="14"/>
  <c r="AP261" i="14" s="1"/>
  <c r="K36" i="9" s="1"/>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S261" i="14" s="1"/>
  <c r="F36" i="9" s="1"/>
  <c r="Q260" i="14"/>
  <c r="P260" i="14"/>
  <c r="O260" i="14"/>
  <c r="N260" i="14"/>
  <c r="M260" i="14"/>
  <c r="L260" i="14"/>
  <c r="K260" i="14"/>
  <c r="J260" i="14"/>
  <c r="I260" i="14"/>
  <c r="H260" i="14"/>
  <c r="G260" i="14"/>
  <c r="F260" i="14"/>
  <c r="D260" i="14"/>
  <c r="M36" i="9" s="1"/>
  <c r="N36" i="9" s="1"/>
  <c r="AQ217" i="14"/>
  <c r="AP217" i="14"/>
  <c r="AO217" i="14"/>
  <c r="AN217" i="14"/>
  <c r="AM217" i="14"/>
  <c r="AL217" i="14"/>
  <c r="AK217" i="14"/>
  <c r="AJ217" i="14"/>
  <c r="AI217" i="14"/>
  <c r="AH217" i="14"/>
  <c r="AG217" i="14"/>
  <c r="AF217" i="14"/>
  <c r="AE217" i="14"/>
  <c r="AD217" i="14"/>
  <c r="AC217" i="14"/>
  <c r="AB217" i="14"/>
  <c r="AA217" i="14"/>
  <c r="Z217" i="14"/>
  <c r="Y217" i="14"/>
  <c r="X217" i="14"/>
  <c r="W217" i="14"/>
  <c r="V217" i="14"/>
  <c r="V218" i="14" s="1"/>
  <c r="G35" i="9" s="1"/>
  <c r="U217" i="14"/>
  <c r="T217" i="14"/>
  <c r="S217" i="14"/>
  <c r="R217" i="14"/>
  <c r="Q217" i="14"/>
  <c r="P217" i="14"/>
  <c r="O217" i="14"/>
  <c r="N217" i="14"/>
  <c r="P218" i="14" s="1"/>
  <c r="E35" i="9" s="1"/>
  <c r="M217" i="14"/>
  <c r="L217" i="14"/>
  <c r="K217" i="14"/>
  <c r="J217" i="14"/>
  <c r="I217" i="14"/>
  <c r="H217" i="14"/>
  <c r="G217" i="14"/>
  <c r="F217" i="14"/>
  <c r="G218" i="14" s="1"/>
  <c r="C35" i="9" s="1"/>
  <c r="D217" i="14"/>
  <c r="M35" i="9" s="1"/>
  <c r="N35" i="9" s="1"/>
  <c r="AQ174" i="14"/>
  <c r="AP174" i="14"/>
  <c r="AO174" i="14"/>
  <c r="AN174" i="14"/>
  <c r="AP175" i="14" s="1"/>
  <c r="K34" i="9" s="1"/>
  <c r="AM174" i="14"/>
  <c r="AL174" i="14"/>
  <c r="AK174" i="14"/>
  <c r="AJ174" i="14"/>
  <c r="AI174" i="14"/>
  <c r="AH174" i="14"/>
  <c r="AG174" i="14"/>
  <c r="AF174" i="14"/>
  <c r="AE174" i="14"/>
  <c r="AD174" i="14"/>
  <c r="AC174" i="14"/>
  <c r="AB174" i="14"/>
  <c r="AA174" i="14"/>
  <c r="Z174" i="14"/>
  <c r="Y174" i="14"/>
  <c r="X174" i="14"/>
  <c r="AB175" i="14" s="1"/>
  <c r="H34" i="9" s="1"/>
  <c r="W174" i="14"/>
  <c r="V174" i="14"/>
  <c r="U174" i="14"/>
  <c r="T174" i="14"/>
  <c r="S174" i="14"/>
  <c r="R174" i="14"/>
  <c r="S175" i="14" s="1"/>
  <c r="F34" i="9" s="1"/>
  <c r="Q174" i="14"/>
  <c r="P174" i="14"/>
  <c r="O174" i="14"/>
  <c r="N174" i="14"/>
  <c r="M174" i="14"/>
  <c r="L174" i="14"/>
  <c r="K174" i="14"/>
  <c r="J174" i="14"/>
  <c r="I174" i="14"/>
  <c r="H174" i="14"/>
  <c r="G174" i="14"/>
  <c r="F174" i="14"/>
  <c r="D174" i="14"/>
  <c r="M34" i="9" s="1"/>
  <c r="N34" i="9" s="1"/>
  <c r="AQ131" i="14"/>
  <c r="AP131" i="14"/>
  <c r="AO131" i="14"/>
  <c r="AN131" i="14"/>
  <c r="AM131" i="14"/>
  <c r="AL131" i="14"/>
  <c r="AK131" i="14"/>
  <c r="AJ131" i="14"/>
  <c r="AI131" i="14"/>
  <c r="AH131" i="14"/>
  <c r="AG131" i="14"/>
  <c r="AF131" i="14"/>
  <c r="AE131" i="14"/>
  <c r="AD131" i="14"/>
  <c r="AC131" i="14"/>
  <c r="AB131" i="14"/>
  <c r="AA131" i="14"/>
  <c r="Z131" i="14"/>
  <c r="Y131" i="14"/>
  <c r="X131" i="14"/>
  <c r="W131" i="14"/>
  <c r="V131" i="14"/>
  <c r="U131" i="14"/>
  <c r="T131" i="14"/>
  <c r="S131" i="14"/>
  <c r="R131" i="14"/>
  <c r="S132" i="14" s="1"/>
  <c r="F33" i="9" s="1"/>
  <c r="Q131" i="14"/>
  <c r="P131" i="14"/>
  <c r="O131" i="14"/>
  <c r="N131" i="14"/>
  <c r="M131" i="14"/>
  <c r="L131" i="14"/>
  <c r="K131" i="14"/>
  <c r="J131" i="14"/>
  <c r="I131" i="14"/>
  <c r="H131" i="14"/>
  <c r="G131" i="14"/>
  <c r="F131" i="14"/>
  <c r="D131" i="14"/>
  <c r="M33" i="9" s="1"/>
  <c r="N33" i="9" s="1"/>
  <c r="AQ88" i="14"/>
  <c r="AP88" i="14"/>
  <c r="AO88" i="14"/>
  <c r="AN88" i="14"/>
  <c r="AM88" i="14"/>
  <c r="AL88" i="14"/>
  <c r="AK88" i="14"/>
  <c r="AJ88" i="14"/>
  <c r="AI88" i="14"/>
  <c r="AH88" i="14"/>
  <c r="AG88" i="14"/>
  <c r="AF88" i="14"/>
  <c r="AE88" i="14"/>
  <c r="AD88" i="14"/>
  <c r="AC88" i="14"/>
  <c r="AB88" i="14"/>
  <c r="AA88" i="14"/>
  <c r="Z88" i="14"/>
  <c r="Y88" i="14"/>
  <c r="X88" i="14"/>
  <c r="W88" i="14"/>
  <c r="V88" i="14"/>
  <c r="V89" i="14" s="1"/>
  <c r="G32" i="9" s="1"/>
  <c r="U88" i="14"/>
  <c r="T88" i="14"/>
  <c r="S88" i="14"/>
  <c r="R88" i="14"/>
  <c r="Q88" i="14"/>
  <c r="P88" i="14"/>
  <c r="O88" i="14"/>
  <c r="N88" i="14"/>
  <c r="M88" i="14"/>
  <c r="L88" i="14"/>
  <c r="K88" i="14"/>
  <c r="J88" i="14"/>
  <c r="I88" i="14"/>
  <c r="H88" i="14"/>
  <c r="G88" i="14"/>
  <c r="F88" i="14"/>
  <c r="D88" i="14"/>
  <c r="M32" i="9" s="1"/>
  <c r="N32" i="9" s="1"/>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D45" i="14"/>
  <c r="M31" i="9" s="1"/>
  <c r="AK261" i="15" l="1"/>
  <c r="J45" i="9" s="1"/>
  <c r="G175" i="15"/>
  <c r="C43" i="9" s="1"/>
  <c r="G304" i="15"/>
  <c r="C46" i="9" s="1"/>
  <c r="S304" i="15"/>
  <c r="F46" i="9" s="1"/>
  <c r="S347" i="15"/>
  <c r="F47" i="9" s="1"/>
  <c r="K132" i="15"/>
  <c r="D42" i="9" s="1"/>
  <c r="AB89" i="15"/>
  <c r="H41" i="9" s="1"/>
  <c r="K89" i="15"/>
  <c r="D41" i="9" s="1"/>
  <c r="S132" i="15"/>
  <c r="F42" i="9" s="1"/>
  <c r="S218" i="15"/>
  <c r="F44" i="9" s="1"/>
  <c r="P304" i="15"/>
  <c r="E46" i="9" s="1"/>
  <c r="V304" i="15"/>
  <c r="G46" i="9" s="1"/>
  <c r="S175" i="15"/>
  <c r="F43" i="9" s="1"/>
  <c r="AG304" i="15"/>
  <c r="I46" i="9" s="1"/>
  <c r="P218" i="15"/>
  <c r="E44" i="9" s="1"/>
  <c r="V218" i="15"/>
  <c r="G44" i="9" s="1"/>
  <c r="K347" i="15"/>
  <c r="D47" i="9" s="1"/>
  <c r="P175" i="15"/>
  <c r="E43" i="9" s="1"/>
  <c r="AG218" i="15"/>
  <c r="I44" i="9" s="1"/>
  <c r="K304" i="15"/>
  <c r="D46" i="9" s="1"/>
  <c r="AK46" i="15"/>
  <c r="J40" i="9" s="1"/>
  <c r="AG175" i="15"/>
  <c r="I43" i="9" s="1"/>
  <c r="AP218" i="15"/>
  <c r="K44" i="9" s="1"/>
  <c r="AP175" i="15"/>
  <c r="K43" i="9" s="1"/>
  <c r="AK347" i="15"/>
  <c r="J47" i="9" s="1"/>
  <c r="AG89" i="15"/>
  <c r="I41" i="9" s="1"/>
  <c r="S261" i="15"/>
  <c r="F45" i="9" s="1"/>
  <c r="AB46" i="15"/>
  <c r="H40" i="9" s="1"/>
  <c r="K46" i="15"/>
  <c r="D40" i="9" s="1"/>
  <c r="S46" i="15"/>
  <c r="F40" i="9" s="1"/>
  <c r="G89" i="14"/>
  <c r="C32" i="9" s="1"/>
  <c r="K89" i="14"/>
  <c r="D32" i="9" s="1"/>
  <c r="AK89" i="14"/>
  <c r="J32" i="9" s="1"/>
  <c r="V132" i="14"/>
  <c r="G33" i="9" s="1"/>
  <c r="AK132" i="14"/>
  <c r="J33" i="9" s="1"/>
  <c r="AB132" i="14"/>
  <c r="H33" i="9" s="1"/>
  <c r="AK218" i="14"/>
  <c r="J35" i="9" s="1"/>
  <c r="K218" i="14"/>
  <c r="D35" i="9" s="1"/>
  <c r="S218" i="14"/>
  <c r="F35" i="9" s="1"/>
  <c r="V304" i="14"/>
  <c r="G37" i="9" s="1"/>
  <c r="AK304" i="14"/>
  <c r="J37" i="9" s="1"/>
  <c r="S304" i="14"/>
  <c r="F37" i="9" s="1"/>
  <c r="G347" i="14"/>
  <c r="C38" i="9" s="1"/>
  <c r="V347" i="14"/>
  <c r="G38" i="9" s="1"/>
  <c r="AK347" i="14"/>
  <c r="J38" i="9" s="1"/>
  <c r="K46" i="14"/>
  <c r="D31" i="9" s="1"/>
  <c r="M48" i="9"/>
  <c r="N48" i="9" s="1"/>
  <c r="AK46" i="14"/>
  <c r="J31" i="9" s="1"/>
  <c r="G46" i="14"/>
  <c r="C31" i="9" s="1"/>
  <c r="V46" i="14"/>
  <c r="G31" i="9" s="1"/>
  <c r="P347" i="15"/>
  <c r="E47" i="9" s="1"/>
  <c r="AG347" i="15"/>
  <c r="I47" i="9" s="1"/>
  <c r="AB347" i="15"/>
  <c r="H47" i="9" s="1"/>
  <c r="AP347" i="15"/>
  <c r="K47" i="9" s="1"/>
  <c r="AK304" i="15"/>
  <c r="J46" i="9" s="1"/>
  <c r="AB304" i="15"/>
  <c r="H46" i="9" s="1"/>
  <c r="AP304" i="15"/>
  <c r="K46" i="9" s="1"/>
  <c r="K261" i="15"/>
  <c r="D45" i="9" s="1"/>
  <c r="G261" i="15"/>
  <c r="C45" i="9" s="1"/>
  <c r="P261" i="15"/>
  <c r="E45" i="9" s="1"/>
  <c r="V261" i="15"/>
  <c r="G45" i="9" s="1"/>
  <c r="AG261" i="15"/>
  <c r="I45" i="9" s="1"/>
  <c r="AB261" i="15"/>
  <c r="H45" i="9" s="1"/>
  <c r="AP261" i="15"/>
  <c r="K45" i="9" s="1"/>
  <c r="K218" i="15"/>
  <c r="D44" i="9" s="1"/>
  <c r="AB218" i="15"/>
  <c r="H44" i="9" s="1"/>
  <c r="AK218" i="15"/>
  <c r="J44" i="9" s="1"/>
  <c r="K175" i="15"/>
  <c r="D43" i="9" s="1"/>
  <c r="AB175" i="15"/>
  <c r="H43" i="9" s="1"/>
  <c r="V175" i="15"/>
  <c r="G43" i="9" s="1"/>
  <c r="AK175" i="15"/>
  <c r="J43" i="9" s="1"/>
  <c r="AK132" i="15"/>
  <c r="J42" i="9" s="1"/>
  <c r="P132" i="15"/>
  <c r="E42" i="9" s="1"/>
  <c r="AG132" i="15"/>
  <c r="I42" i="9" s="1"/>
  <c r="AP132" i="15"/>
  <c r="K42" i="9" s="1"/>
  <c r="AK89" i="15"/>
  <c r="J41" i="9" s="1"/>
  <c r="G89" i="15"/>
  <c r="C41" i="9" s="1"/>
  <c r="P89" i="15"/>
  <c r="E41" i="9" s="1"/>
  <c r="V89" i="15"/>
  <c r="G41" i="9" s="1"/>
  <c r="G46" i="15"/>
  <c r="C40" i="9" s="1"/>
  <c r="P46" i="15"/>
  <c r="E40" i="9" s="1"/>
  <c r="V46" i="15"/>
  <c r="G40" i="9" s="1"/>
  <c r="AG46" i="15"/>
  <c r="I40" i="9" s="1"/>
  <c r="G347" i="15"/>
  <c r="C47" i="9" s="1"/>
  <c r="G218" i="15"/>
  <c r="C44" i="9" s="1"/>
  <c r="G132" i="15"/>
  <c r="C42" i="9" s="1"/>
  <c r="AB132" i="15"/>
  <c r="AP46" i="15"/>
  <c r="K40" i="9" s="1"/>
  <c r="P347" i="14"/>
  <c r="E38" i="9" s="1"/>
  <c r="AG347" i="14"/>
  <c r="I38" i="9" s="1"/>
  <c r="AB347" i="14"/>
  <c r="H38" i="9" s="1"/>
  <c r="AP347" i="14"/>
  <c r="K38" i="9" s="1"/>
  <c r="K347" i="14"/>
  <c r="D38" i="9" s="1"/>
  <c r="AG304" i="14"/>
  <c r="I37" i="9" s="1"/>
  <c r="AB304" i="14"/>
  <c r="H37" i="9" s="1"/>
  <c r="AP304" i="14"/>
  <c r="K37" i="9" s="1"/>
  <c r="K39" i="9" s="1"/>
  <c r="K304" i="14"/>
  <c r="D37" i="9" s="1"/>
  <c r="G261" i="14"/>
  <c r="C36" i="9" s="1"/>
  <c r="P261" i="14"/>
  <c r="E36" i="9" s="1"/>
  <c r="V261" i="14"/>
  <c r="G36" i="9" s="1"/>
  <c r="AK261" i="14"/>
  <c r="J36" i="9" s="1"/>
  <c r="AG261" i="14"/>
  <c r="I36" i="9" s="1"/>
  <c r="AB261" i="14"/>
  <c r="H36" i="9" s="1"/>
  <c r="K261" i="14"/>
  <c r="D36" i="9" s="1"/>
  <c r="AG218" i="14"/>
  <c r="I35" i="9" s="1"/>
  <c r="AB218" i="14"/>
  <c r="H35" i="9" s="1"/>
  <c r="AP218" i="14"/>
  <c r="K35" i="9" s="1"/>
  <c r="K175" i="14"/>
  <c r="D34" i="9" s="1"/>
  <c r="G175" i="14"/>
  <c r="C34" i="9" s="1"/>
  <c r="P175" i="14"/>
  <c r="E34" i="9" s="1"/>
  <c r="V175" i="14"/>
  <c r="G34" i="9" s="1"/>
  <c r="AK175" i="14"/>
  <c r="J34" i="9" s="1"/>
  <c r="J39" i="9" s="1"/>
  <c r="AG175" i="14"/>
  <c r="I34" i="9" s="1"/>
  <c r="AP132" i="14"/>
  <c r="K33" i="9" s="1"/>
  <c r="K132" i="14"/>
  <c r="D33" i="9" s="1"/>
  <c r="G132" i="14"/>
  <c r="C33" i="9" s="1"/>
  <c r="P132" i="14"/>
  <c r="E33" i="9" s="1"/>
  <c r="AG132" i="14"/>
  <c r="I33" i="9" s="1"/>
  <c r="S89" i="14"/>
  <c r="F32" i="9" s="1"/>
  <c r="P89" i="14"/>
  <c r="E32" i="9" s="1"/>
  <c r="AG89" i="14"/>
  <c r="I32" i="9" s="1"/>
  <c r="M39" i="9"/>
  <c r="N39" i="9" s="1"/>
  <c r="AB89" i="14"/>
  <c r="H32" i="9" s="1"/>
  <c r="AP89" i="14"/>
  <c r="K32" i="9" s="1"/>
  <c r="S46" i="14"/>
  <c r="F31" i="9" s="1"/>
  <c r="P46" i="14"/>
  <c r="E31" i="9" s="1"/>
  <c r="AG46" i="14"/>
  <c r="I31" i="9" s="1"/>
  <c r="AB46" i="14"/>
  <c r="H31" i="9" s="1"/>
  <c r="AP46" i="14"/>
  <c r="K31" i="9" s="1"/>
  <c r="N31" i="9"/>
  <c r="V350" i="14"/>
  <c r="AK347" i="11"/>
  <c r="AK45" i="8"/>
  <c r="AK88" i="8"/>
  <c r="AK131" i="8"/>
  <c r="AK174" i="8"/>
  <c r="AK217" i="8"/>
  <c r="AK260" i="8"/>
  <c r="AK303" i="8"/>
  <c r="AK346" i="8"/>
  <c r="AL45" i="8"/>
  <c r="AL88" i="8"/>
  <c r="AL131" i="8"/>
  <c r="AL174" i="8"/>
  <c r="AL217" i="8"/>
  <c r="AL260" i="8"/>
  <c r="AL303" i="8"/>
  <c r="AL346" i="8"/>
  <c r="AJ45" i="8"/>
  <c r="AJ88" i="8"/>
  <c r="AJ131" i="8"/>
  <c r="AJ174" i="8"/>
  <c r="AJ217" i="8"/>
  <c r="AJ260" i="8"/>
  <c r="AJ303" i="8"/>
  <c r="AJ346" i="8"/>
  <c r="F48" i="9" l="1"/>
  <c r="K350" i="15"/>
  <c r="P350" i="15"/>
  <c r="I48" i="9"/>
  <c r="E48" i="9"/>
  <c r="S350" i="15"/>
  <c r="AK350" i="14"/>
  <c r="G39" i="9"/>
  <c r="C39" i="9"/>
  <c r="P350" i="14"/>
  <c r="F39" i="9"/>
  <c r="S350" i="14"/>
  <c r="K350" i="14"/>
  <c r="AG350" i="14"/>
  <c r="AG350" i="15"/>
  <c r="J48" i="9"/>
  <c r="K48" i="9"/>
  <c r="D48" i="9"/>
  <c r="V350" i="15"/>
  <c r="AK350" i="15"/>
  <c r="AB350" i="15"/>
  <c r="H42" i="9"/>
  <c r="H48" i="9" s="1"/>
  <c r="G48" i="9"/>
  <c r="C48" i="9"/>
  <c r="G350" i="15"/>
  <c r="AP350" i="15"/>
  <c r="D39" i="9"/>
  <c r="I39" i="9"/>
  <c r="G350" i="14"/>
  <c r="E39" i="9"/>
  <c r="AP350" i="14"/>
  <c r="AB350" i="14"/>
  <c r="H39" i="9"/>
  <c r="F25" i="9"/>
  <c r="L30" i="9"/>
  <c r="N26" i="9"/>
  <c r="AQ346" i="11"/>
  <c r="AP346" i="11"/>
  <c r="AO346" i="11"/>
  <c r="AN346" i="11"/>
  <c r="AP347" i="11" s="1"/>
  <c r="AM346" i="11"/>
  <c r="AL346" i="11"/>
  <c r="AK346" i="11"/>
  <c r="AJ346" i="11"/>
  <c r="J29" i="9" s="1"/>
  <c r="AI346" i="11"/>
  <c r="AH346" i="11"/>
  <c r="AG346" i="11"/>
  <c r="AF346" i="11"/>
  <c r="AE346" i="11"/>
  <c r="AD346" i="11"/>
  <c r="AC346" i="11"/>
  <c r="AB346" i="11"/>
  <c r="AA346" i="11"/>
  <c r="Z346" i="11"/>
  <c r="Y346" i="11"/>
  <c r="X346" i="11"/>
  <c r="W346" i="11"/>
  <c r="V346" i="11"/>
  <c r="U346" i="11"/>
  <c r="T346" i="11"/>
  <c r="S346" i="11"/>
  <c r="R346" i="11"/>
  <c r="Q346" i="11"/>
  <c r="P346" i="11"/>
  <c r="O346" i="11"/>
  <c r="N346" i="11"/>
  <c r="M346" i="11"/>
  <c r="L346" i="11"/>
  <c r="K346" i="11"/>
  <c r="J346" i="11"/>
  <c r="I346" i="11"/>
  <c r="K347" i="11" s="1"/>
  <c r="D29" i="9" s="1"/>
  <c r="H346" i="11"/>
  <c r="G346" i="11"/>
  <c r="F346" i="11"/>
  <c r="G347" i="11" s="1"/>
  <c r="D346" i="11"/>
  <c r="M29" i="9" s="1"/>
  <c r="N29" i="9" s="1"/>
  <c r="AQ303" i="11"/>
  <c r="AP303" i="11"/>
  <c r="AO303" i="11"/>
  <c r="AN303" i="11"/>
  <c r="AP304" i="11" s="1"/>
  <c r="K28" i="9" s="1"/>
  <c r="AM303" i="11"/>
  <c r="AL303" i="11"/>
  <c r="AK303" i="11"/>
  <c r="AJ303" i="11"/>
  <c r="AK304" i="11" s="1"/>
  <c r="J28" i="9" s="1"/>
  <c r="AI303" i="11"/>
  <c r="AH303" i="11"/>
  <c r="AG303" i="11"/>
  <c r="AF303" i="11"/>
  <c r="AE303" i="11"/>
  <c r="AD303" i="11"/>
  <c r="AC303" i="11"/>
  <c r="AB303" i="11"/>
  <c r="AA303" i="11"/>
  <c r="Z303" i="11"/>
  <c r="Y303" i="11"/>
  <c r="X303" i="11"/>
  <c r="W303" i="11"/>
  <c r="V303" i="11"/>
  <c r="V304" i="11" s="1"/>
  <c r="G28" i="9" s="1"/>
  <c r="U303" i="11"/>
  <c r="T303" i="11"/>
  <c r="S303" i="11"/>
  <c r="R303" i="11"/>
  <c r="S304" i="11" s="1"/>
  <c r="F28" i="9" s="1"/>
  <c r="Q303" i="11"/>
  <c r="P303" i="11"/>
  <c r="O303" i="11"/>
  <c r="N303" i="11"/>
  <c r="M303" i="11"/>
  <c r="L303" i="11"/>
  <c r="K303" i="11"/>
  <c r="J303" i="11"/>
  <c r="I303" i="11"/>
  <c r="H303" i="11"/>
  <c r="G303" i="11"/>
  <c r="F303" i="11"/>
  <c r="G304" i="11" s="1"/>
  <c r="C28" i="9" s="1"/>
  <c r="D303" i="11"/>
  <c r="AQ260" i="11"/>
  <c r="AP260" i="11"/>
  <c r="AO260" i="11"/>
  <c r="AN260" i="11"/>
  <c r="AP261" i="11" s="1"/>
  <c r="K27" i="9" s="1"/>
  <c r="AM260" i="11"/>
  <c r="AL260" i="11"/>
  <c r="AK260" i="11"/>
  <c r="AJ260" i="11"/>
  <c r="AK261" i="11" s="1"/>
  <c r="J27" i="9" s="1"/>
  <c r="AI260" i="11"/>
  <c r="AH260" i="11"/>
  <c r="AG260" i="11"/>
  <c r="AF260" i="11"/>
  <c r="AE260" i="11"/>
  <c r="AD260" i="11"/>
  <c r="AC260" i="11"/>
  <c r="AB260" i="11"/>
  <c r="AA260" i="11"/>
  <c r="Z260" i="11"/>
  <c r="Y260" i="11"/>
  <c r="X260" i="11"/>
  <c r="W260" i="11"/>
  <c r="V260" i="11"/>
  <c r="V261" i="11" s="1"/>
  <c r="G27" i="9" s="1"/>
  <c r="U260" i="11"/>
  <c r="T260" i="11"/>
  <c r="S260" i="11"/>
  <c r="R260" i="11"/>
  <c r="S261" i="11" s="1"/>
  <c r="F27" i="9" s="1"/>
  <c r="Q260" i="11"/>
  <c r="P260" i="11"/>
  <c r="O260" i="11"/>
  <c r="N260" i="11"/>
  <c r="M260" i="11"/>
  <c r="L260" i="11"/>
  <c r="K260" i="11"/>
  <c r="J260" i="11"/>
  <c r="I260" i="11"/>
  <c r="K261" i="11" s="1"/>
  <c r="D27" i="9" s="1"/>
  <c r="H260" i="11"/>
  <c r="G260" i="11"/>
  <c r="F260" i="11"/>
  <c r="G261" i="11" s="1"/>
  <c r="C27" i="9" s="1"/>
  <c r="D260" i="11"/>
  <c r="M27" i="9" s="1"/>
  <c r="N27" i="9" s="1"/>
  <c r="AQ217" i="11"/>
  <c r="AP217" i="11"/>
  <c r="AO217" i="11"/>
  <c r="AN217" i="11"/>
  <c r="AP218" i="11" s="1"/>
  <c r="K26" i="9" s="1"/>
  <c r="AM217" i="11"/>
  <c r="AL217" i="11"/>
  <c r="AK217" i="11"/>
  <c r="AJ217" i="11"/>
  <c r="AK218" i="11" s="1"/>
  <c r="J26" i="9" s="1"/>
  <c r="AI217" i="11"/>
  <c r="AH217" i="11"/>
  <c r="AG217" i="11"/>
  <c r="AF217" i="11"/>
  <c r="AE217" i="11"/>
  <c r="AD217" i="11"/>
  <c r="AC217" i="11"/>
  <c r="AB217" i="11"/>
  <c r="AA217" i="11"/>
  <c r="Z217" i="11"/>
  <c r="Y217" i="11"/>
  <c r="AB218" i="11" s="1"/>
  <c r="H26" i="9" s="1"/>
  <c r="X217" i="11"/>
  <c r="W217" i="11"/>
  <c r="V217" i="11"/>
  <c r="U217" i="11"/>
  <c r="V218" i="11" s="1"/>
  <c r="G26" i="9" s="1"/>
  <c r="T217" i="11"/>
  <c r="S217" i="11"/>
  <c r="R217" i="11"/>
  <c r="S218" i="11" s="1"/>
  <c r="F26" i="9" s="1"/>
  <c r="Q217" i="11"/>
  <c r="P217" i="11"/>
  <c r="O217" i="11"/>
  <c r="N217" i="11"/>
  <c r="M217" i="11"/>
  <c r="L217" i="11"/>
  <c r="K217" i="11"/>
  <c r="J217" i="11"/>
  <c r="I217" i="11"/>
  <c r="K218" i="11" s="1"/>
  <c r="D26" i="9" s="1"/>
  <c r="H217" i="11"/>
  <c r="G217" i="11"/>
  <c r="F217" i="11"/>
  <c r="G218" i="11" s="1"/>
  <c r="C26" i="9" s="1"/>
  <c r="D217" i="11"/>
  <c r="M26" i="9" s="1"/>
  <c r="AQ174" i="11"/>
  <c r="AP174" i="11"/>
  <c r="AO174" i="11"/>
  <c r="AN174" i="11"/>
  <c r="AM174" i="11"/>
  <c r="AL174" i="11"/>
  <c r="AK174" i="11"/>
  <c r="AJ174" i="11"/>
  <c r="AK175" i="11" s="1"/>
  <c r="J25" i="9" s="1"/>
  <c r="AI174" i="11"/>
  <c r="AH174" i="11"/>
  <c r="AG174" i="11"/>
  <c r="AF174" i="11"/>
  <c r="AE174" i="11"/>
  <c r="AD174" i="11"/>
  <c r="AC174" i="11"/>
  <c r="AB174" i="11"/>
  <c r="AA174" i="11"/>
  <c r="Z174" i="11"/>
  <c r="Y174" i="11"/>
  <c r="AB175" i="11" s="1"/>
  <c r="H25" i="9" s="1"/>
  <c r="X174" i="11"/>
  <c r="W174" i="11"/>
  <c r="V174" i="11"/>
  <c r="U174" i="11"/>
  <c r="V175" i="11" s="1"/>
  <c r="G25" i="9" s="1"/>
  <c r="T174" i="11"/>
  <c r="S174" i="11"/>
  <c r="R174" i="11"/>
  <c r="S175" i="11" s="1"/>
  <c r="Q174" i="11"/>
  <c r="P174" i="11"/>
  <c r="O174" i="11"/>
  <c r="N174" i="11"/>
  <c r="M174" i="11"/>
  <c r="L174" i="11"/>
  <c r="K174" i="11"/>
  <c r="J174" i="11"/>
  <c r="I174" i="11"/>
  <c r="K175" i="11" s="1"/>
  <c r="D25" i="9" s="1"/>
  <c r="H174" i="11"/>
  <c r="G174" i="11"/>
  <c r="F174" i="11"/>
  <c r="D174" i="11"/>
  <c r="M25" i="9" s="1"/>
  <c r="N25" i="9" s="1"/>
  <c r="AQ131" i="11"/>
  <c r="AP131" i="11"/>
  <c r="AO131" i="11"/>
  <c r="AN131" i="11"/>
  <c r="AM131" i="11"/>
  <c r="AL131" i="11"/>
  <c r="AK131" i="11"/>
  <c r="AJ131" i="11"/>
  <c r="AK132" i="11" s="1"/>
  <c r="J24" i="9" s="1"/>
  <c r="AI131" i="11"/>
  <c r="AH131" i="11"/>
  <c r="AG131" i="11"/>
  <c r="AF131" i="11"/>
  <c r="AE131" i="11"/>
  <c r="AD131" i="11"/>
  <c r="AC131" i="11"/>
  <c r="AB131" i="11"/>
  <c r="AA131" i="11"/>
  <c r="Z131" i="11"/>
  <c r="Y131" i="11"/>
  <c r="X131" i="11"/>
  <c r="W131" i="11"/>
  <c r="V131" i="11"/>
  <c r="U131" i="11"/>
  <c r="V132" i="11" s="1"/>
  <c r="G24" i="9" s="1"/>
  <c r="T131" i="11"/>
  <c r="S131" i="11"/>
  <c r="R131" i="11"/>
  <c r="Q131" i="11"/>
  <c r="P131" i="11"/>
  <c r="O131" i="11"/>
  <c r="N131" i="11"/>
  <c r="M131" i="11"/>
  <c r="L131" i="11"/>
  <c r="K131" i="11"/>
  <c r="J131" i="11"/>
  <c r="I131" i="11"/>
  <c r="H131" i="11"/>
  <c r="G131" i="11"/>
  <c r="F131" i="11"/>
  <c r="G132" i="11" s="1"/>
  <c r="C24" i="9" s="1"/>
  <c r="D131" i="11"/>
  <c r="M24" i="9" s="1"/>
  <c r="N24" i="9" s="1"/>
  <c r="AQ88" i="11"/>
  <c r="AP88" i="11"/>
  <c r="AO88" i="11"/>
  <c r="AN88" i="11"/>
  <c r="AM88" i="11"/>
  <c r="AL88" i="11"/>
  <c r="AK88" i="11"/>
  <c r="AK89" i="11" s="1"/>
  <c r="J23" i="9" s="1"/>
  <c r="AJ88" i="11"/>
  <c r="AI88" i="11"/>
  <c r="AH88" i="11"/>
  <c r="AG88" i="11"/>
  <c r="AF88" i="11"/>
  <c r="AE88" i="11"/>
  <c r="AD88" i="11"/>
  <c r="AC88" i="11"/>
  <c r="AB88" i="11"/>
  <c r="AA88" i="11"/>
  <c r="Z88" i="11"/>
  <c r="Y88" i="11"/>
  <c r="X88" i="11"/>
  <c r="W88" i="11"/>
  <c r="V88" i="11"/>
  <c r="U88" i="11"/>
  <c r="T88" i="11"/>
  <c r="S88" i="11"/>
  <c r="R88" i="11"/>
  <c r="S89" i="11" s="1"/>
  <c r="F23" i="9" s="1"/>
  <c r="Q88" i="11"/>
  <c r="P88" i="11"/>
  <c r="O88" i="11"/>
  <c r="N88" i="11"/>
  <c r="M88" i="11"/>
  <c r="L88" i="11"/>
  <c r="K88" i="11"/>
  <c r="J88" i="11"/>
  <c r="I88" i="11"/>
  <c r="H88" i="11"/>
  <c r="G88" i="11"/>
  <c r="F88" i="11"/>
  <c r="G89" i="11" s="1"/>
  <c r="C23" i="9" s="1"/>
  <c r="D88" i="11"/>
  <c r="M23" i="9" s="1"/>
  <c r="N23" i="9" s="1"/>
  <c r="AQ45" i="11"/>
  <c r="AP45" i="11"/>
  <c r="AO45" i="11"/>
  <c r="AN45" i="11"/>
  <c r="AM45" i="11"/>
  <c r="AL45" i="11"/>
  <c r="AK45" i="11"/>
  <c r="AJ45" i="11"/>
  <c r="AI45" i="11"/>
  <c r="AH45" i="11"/>
  <c r="AG45" i="11"/>
  <c r="AF45" i="11"/>
  <c r="AE45" i="11"/>
  <c r="AD45" i="11"/>
  <c r="AC45" i="11"/>
  <c r="AB45" i="11"/>
  <c r="AA45" i="11"/>
  <c r="Z45" i="11"/>
  <c r="Y45" i="11"/>
  <c r="X45" i="11"/>
  <c r="W45" i="11"/>
  <c r="V45" i="11"/>
  <c r="U45" i="11"/>
  <c r="T45" i="11"/>
  <c r="S45" i="11"/>
  <c r="R45" i="11"/>
  <c r="S46" i="11" s="1"/>
  <c r="F22" i="9" s="1"/>
  <c r="Q45" i="11"/>
  <c r="P45" i="11"/>
  <c r="O45" i="11"/>
  <c r="N45" i="11"/>
  <c r="M45" i="11"/>
  <c r="L45" i="11"/>
  <c r="K45" i="11"/>
  <c r="J45" i="11"/>
  <c r="I45" i="11"/>
  <c r="H45" i="11"/>
  <c r="G45" i="11"/>
  <c r="F45" i="11"/>
  <c r="D45" i="11"/>
  <c r="M22" i="9" s="1"/>
  <c r="N22" i="9" s="1"/>
  <c r="AK46" i="11" l="1"/>
  <c r="J22" i="9" s="1"/>
  <c r="G46" i="11"/>
  <c r="C22" i="9" s="1"/>
  <c r="P46" i="11"/>
  <c r="E22" i="9" s="1"/>
  <c r="P89" i="11"/>
  <c r="E23" i="9" s="1"/>
  <c r="AP89" i="11"/>
  <c r="K23" i="9" s="1"/>
  <c r="K132" i="11"/>
  <c r="D24" i="9" s="1"/>
  <c r="S132" i="11"/>
  <c r="F24" i="9" s="1"/>
  <c r="J30" i="9"/>
  <c r="AP132" i="11"/>
  <c r="K24" i="9" s="1"/>
  <c r="AP175" i="11"/>
  <c r="K25" i="9" s="1"/>
  <c r="S347" i="11"/>
  <c r="F29" i="9" s="1"/>
  <c r="K304" i="11"/>
  <c r="D28" i="9" s="1"/>
  <c r="AB132" i="11"/>
  <c r="H24" i="9" s="1"/>
  <c r="V46" i="11"/>
  <c r="G22" i="9" s="1"/>
  <c r="V89" i="11"/>
  <c r="G23" i="9" s="1"/>
  <c r="G30" i="9" s="1"/>
  <c r="K29" i="9"/>
  <c r="V347" i="11"/>
  <c r="G29" i="9" s="1"/>
  <c r="AG89" i="11"/>
  <c r="I23" i="9" s="1"/>
  <c r="P132" i="11"/>
  <c r="E24" i="9" s="1"/>
  <c r="P218" i="11"/>
  <c r="E26" i="9" s="1"/>
  <c r="P261" i="11"/>
  <c r="E27" i="9" s="1"/>
  <c r="P304" i="11"/>
  <c r="E28" i="9" s="1"/>
  <c r="G350" i="11"/>
  <c r="C29" i="9"/>
  <c r="C30" i="9" s="1"/>
  <c r="P347" i="11"/>
  <c r="E29" i="9" s="1"/>
  <c r="AB46" i="11"/>
  <c r="H22" i="9" s="1"/>
  <c r="AB89" i="11"/>
  <c r="H23" i="9" s="1"/>
  <c r="AG132" i="11"/>
  <c r="I24" i="9" s="1"/>
  <c r="G175" i="11"/>
  <c r="C25" i="9" s="1"/>
  <c r="P175" i="11"/>
  <c r="E25" i="9" s="1"/>
  <c r="AG175" i="11"/>
  <c r="I25" i="9" s="1"/>
  <c r="AG218" i="11"/>
  <c r="I26" i="9" s="1"/>
  <c r="AG261" i="11"/>
  <c r="I27" i="9" s="1"/>
  <c r="AG304" i="11"/>
  <c r="I28" i="9" s="1"/>
  <c r="AG347" i="11"/>
  <c r="I29" i="9" s="1"/>
  <c r="AG46" i="11"/>
  <c r="I22" i="9" s="1"/>
  <c r="K46" i="11"/>
  <c r="D22" i="9" s="1"/>
  <c r="AP46" i="11"/>
  <c r="K22" i="9" s="1"/>
  <c r="K89" i="11"/>
  <c r="D23" i="9" s="1"/>
  <c r="D30" i="9" s="1"/>
  <c r="AB261" i="11"/>
  <c r="H27" i="9" s="1"/>
  <c r="AB304" i="11"/>
  <c r="H28" i="9" s="1"/>
  <c r="AB347" i="11"/>
  <c r="H29" i="9" s="1"/>
  <c r="F30" i="9"/>
  <c r="S350" i="11"/>
  <c r="AK350" i="11"/>
  <c r="V350" i="11" l="1"/>
  <c r="H30" i="9"/>
  <c r="E30" i="9"/>
  <c r="K30" i="9"/>
  <c r="I30" i="9"/>
  <c r="AG350" i="11"/>
  <c r="P350" i="11"/>
  <c r="K350" i="11"/>
  <c r="AB350" i="11"/>
  <c r="AP350" i="11"/>
  <c r="G17" i="9"/>
  <c r="L21" i="9"/>
  <c r="L12" i="9"/>
  <c r="M20" i="9"/>
  <c r="N20" i="9" s="1"/>
  <c r="AQ346" i="10"/>
  <c r="AP346" i="10"/>
  <c r="AO346" i="10"/>
  <c r="AN346" i="10"/>
  <c r="AP347" i="10" s="1"/>
  <c r="K20" i="9" s="1"/>
  <c r="AM346" i="10"/>
  <c r="AL346" i="10"/>
  <c r="AK347" i="10" s="1"/>
  <c r="J20" i="9" s="1"/>
  <c r="AK346" i="10"/>
  <c r="AJ346" i="10"/>
  <c r="AI346" i="10"/>
  <c r="AH346" i="10"/>
  <c r="AG346" i="10"/>
  <c r="AF346" i="10"/>
  <c r="AE346" i="10"/>
  <c r="AD346" i="10"/>
  <c r="AC346" i="10"/>
  <c r="AB346" i="10"/>
  <c r="AA346" i="10"/>
  <c r="Z346" i="10"/>
  <c r="Y346" i="10"/>
  <c r="X346" i="10"/>
  <c r="W346" i="10"/>
  <c r="V346" i="10"/>
  <c r="U346" i="10"/>
  <c r="T346" i="10"/>
  <c r="S346" i="10"/>
  <c r="R346" i="10"/>
  <c r="S347" i="10" s="1"/>
  <c r="F20" i="9" s="1"/>
  <c r="Q346" i="10"/>
  <c r="P346" i="10"/>
  <c r="O346" i="10"/>
  <c r="N346" i="10"/>
  <c r="M346" i="10"/>
  <c r="L346" i="10"/>
  <c r="K346" i="10"/>
  <c r="J346" i="10"/>
  <c r="I346" i="10"/>
  <c r="H346" i="10"/>
  <c r="G346" i="10"/>
  <c r="F346" i="10"/>
  <c r="D346" i="10"/>
  <c r="AQ303" i="10"/>
  <c r="AP303" i="10"/>
  <c r="AO303" i="10"/>
  <c r="AN303" i="10"/>
  <c r="AM303" i="10"/>
  <c r="AL303" i="10"/>
  <c r="AK304" i="10" s="1"/>
  <c r="J19" i="9" s="1"/>
  <c r="AK303" i="10"/>
  <c r="AJ303" i="10"/>
  <c r="AI303" i="10"/>
  <c r="AH303" i="10"/>
  <c r="AG303" i="10"/>
  <c r="AF303" i="10"/>
  <c r="AE303" i="10"/>
  <c r="AD303" i="10"/>
  <c r="AC303" i="10"/>
  <c r="AB303" i="10"/>
  <c r="AA303" i="10"/>
  <c r="Z303" i="10"/>
  <c r="Y303" i="10"/>
  <c r="X303" i="10"/>
  <c r="AB304" i="10" s="1"/>
  <c r="H19" i="9" s="1"/>
  <c r="W303" i="10"/>
  <c r="V303" i="10"/>
  <c r="U303" i="10"/>
  <c r="V304" i="10" s="1"/>
  <c r="G19" i="9" s="1"/>
  <c r="T303" i="10"/>
  <c r="S303" i="10"/>
  <c r="R303" i="10"/>
  <c r="S304" i="10" s="1"/>
  <c r="F19" i="9" s="1"/>
  <c r="Q303" i="10"/>
  <c r="P303" i="10"/>
  <c r="O303" i="10"/>
  <c r="N303" i="10"/>
  <c r="M303" i="10"/>
  <c r="L303" i="10"/>
  <c r="K303" i="10"/>
  <c r="J303" i="10"/>
  <c r="I303" i="10"/>
  <c r="K304" i="10" s="1"/>
  <c r="D19" i="9" s="1"/>
  <c r="H303" i="10"/>
  <c r="G303" i="10"/>
  <c r="F303" i="10"/>
  <c r="D303" i="10"/>
  <c r="AQ260" i="10"/>
  <c r="AP260" i="10"/>
  <c r="AO260" i="10"/>
  <c r="AN260" i="10"/>
  <c r="AP261" i="10" s="1"/>
  <c r="K18" i="9" s="1"/>
  <c r="AM260" i="10"/>
  <c r="AL260" i="10"/>
  <c r="AK260" i="10"/>
  <c r="AK261" i="10" s="1"/>
  <c r="J18" i="9" s="1"/>
  <c r="AJ260" i="10"/>
  <c r="AI260" i="10"/>
  <c r="AH260" i="10"/>
  <c r="AG260" i="10"/>
  <c r="AF260" i="10"/>
  <c r="AE260" i="10"/>
  <c r="AD260" i="10"/>
  <c r="AC260" i="10"/>
  <c r="AB260" i="10"/>
  <c r="AA260" i="10"/>
  <c r="Z260" i="10"/>
  <c r="Y260" i="10"/>
  <c r="X260" i="10"/>
  <c r="W260" i="10"/>
  <c r="V260" i="10"/>
  <c r="U260" i="10"/>
  <c r="V261" i="10" s="1"/>
  <c r="G18" i="9" s="1"/>
  <c r="T260" i="10"/>
  <c r="S260" i="10"/>
  <c r="R260" i="10"/>
  <c r="S261" i="10" s="1"/>
  <c r="F18" i="9" s="1"/>
  <c r="Q260" i="10"/>
  <c r="P261" i="10" s="1"/>
  <c r="E18" i="9" s="1"/>
  <c r="P260" i="10"/>
  <c r="O260" i="10"/>
  <c r="N260" i="10"/>
  <c r="M260" i="10"/>
  <c r="L260" i="10"/>
  <c r="K260" i="10"/>
  <c r="J260" i="10"/>
  <c r="I260" i="10"/>
  <c r="K261" i="10" s="1"/>
  <c r="D18" i="9" s="1"/>
  <c r="H260" i="10"/>
  <c r="G260" i="10"/>
  <c r="F260" i="10"/>
  <c r="G261" i="10" s="1"/>
  <c r="C18" i="9" s="1"/>
  <c r="D260" i="10"/>
  <c r="M18" i="9" s="1"/>
  <c r="N18" i="9" s="1"/>
  <c r="AQ217" i="10"/>
  <c r="AP217" i="10"/>
  <c r="AO217" i="10"/>
  <c r="AN217" i="10"/>
  <c r="AM217" i="10"/>
  <c r="AL217" i="10"/>
  <c r="AK217" i="10"/>
  <c r="AJ217" i="10"/>
  <c r="AK218" i="10"/>
  <c r="J17" i="9" s="1"/>
  <c r="AI217" i="10"/>
  <c r="AH217" i="10"/>
  <c r="AG217" i="10"/>
  <c r="AF217" i="10"/>
  <c r="AE217" i="10"/>
  <c r="AG218" i="10" s="1"/>
  <c r="I17" i="9" s="1"/>
  <c r="AD217" i="10"/>
  <c r="AC217" i="10"/>
  <c r="AB217" i="10"/>
  <c r="AA217" i="10"/>
  <c r="Z217" i="10"/>
  <c r="Y217" i="10"/>
  <c r="X217" i="10"/>
  <c r="W217" i="10"/>
  <c r="V217" i="10"/>
  <c r="U217" i="10"/>
  <c r="V218" i="10" s="1"/>
  <c r="T217" i="10"/>
  <c r="S217" i="10"/>
  <c r="R217" i="10"/>
  <c r="S218" i="10" s="1"/>
  <c r="F17" i="9" s="1"/>
  <c r="Q217" i="10"/>
  <c r="P217" i="10"/>
  <c r="O217" i="10"/>
  <c r="N217" i="10"/>
  <c r="P218" i="10" s="1"/>
  <c r="E17" i="9" s="1"/>
  <c r="M217" i="10"/>
  <c r="L217" i="10"/>
  <c r="K217" i="10"/>
  <c r="J217" i="10"/>
  <c r="I217" i="10"/>
  <c r="H217" i="10"/>
  <c r="G217" i="10"/>
  <c r="F217" i="10"/>
  <c r="G218" i="10" s="1"/>
  <c r="C17" i="9" s="1"/>
  <c r="D217" i="10"/>
  <c r="M17" i="9" s="1"/>
  <c r="N17" i="9" s="1"/>
  <c r="AQ174" i="10"/>
  <c r="AP174" i="10"/>
  <c r="AO174" i="10"/>
  <c r="AN174" i="10"/>
  <c r="AP175" i="10" s="1"/>
  <c r="K16" i="9" s="1"/>
  <c r="AM174" i="10"/>
  <c r="AL174" i="10"/>
  <c r="AK174" i="10"/>
  <c r="AK175" i="10" s="1"/>
  <c r="J16" i="9" s="1"/>
  <c r="AJ174" i="10"/>
  <c r="AI174" i="10"/>
  <c r="AH174" i="10"/>
  <c r="AG174" i="10"/>
  <c r="AF174" i="10"/>
  <c r="AE174" i="10"/>
  <c r="AD174" i="10"/>
  <c r="AC174" i="10"/>
  <c r="AB174" i="10"/>
  <c r="AA174" i="10"/>
  <c r="Z174" i="10"/>
  <c r="Y174" i="10"/>
  <c r="X174" i="10"/>
  <c r="W174" i="10"/>
  <c r="V174" i="10"/>
  <c r="U174" i="10"/>
  <c r="T174" i="10"/>
  <c r="S174" i="10"/>
  <c r="R174" i="10"/>
  <c r="Q174" i="10"/>
  <c r="P174" i="10"/>
  <c r="O174" i="10"/>
  <c r="P175" i="10" s="1"/>
  <c r="E16" i="9" s="1"/>
  <c r="N174" i="10"/>
  <c r="M174" i="10"/>
  <c r="L174" i="10"/>
  <c r="K174" i="10"/>
  <c r="J174" i="10"/>
  <c r="I174" i="10"/>
  <c r="H174" i="10"/>
  <c r="G174" i="10"/>
  <c r="G175" i="10" s="1"/>
  <c r="C16" i="9" s="1"/>
  <c r="F174" i="10"/>
  <c r="D174" i="10"/>
  <c r="M16" i="9" s="1"/>
  <c r="N16" i="9" s="1"/>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D131" i="10"/>
  <c r="M15" i="9" s="1"/>
  <c r="N15" i="9" s="1"/>
  <c r="AQ88" i="10"/>
  <c r="AP88" i="10"/>
  <c r="AP89" i="10" s="1"/>
  <c r="K14" i="9" s="1"/>
  <c r="AO88" i="10"/>
  <c r="AN88" i="10"/>
  <c r="AM88" i="10"/>
  <c r="AL88" i="10"/>
  <c r="AK88" i="10"/>
  <c r="AJ88" i="10"/>
  <c r="AK89" i="10"/>
  <c r="J14" i="9" s="1"/>
  <c r="AI88" i="10"/>
  <c r="AH88" i="10"/>
  <c r="AG88" i="10"/>
  <c r="AF88" i="10"/>
  <c r="AE88" i="10"/>
  <c r="AD88" i="10"/>
  <c r="AC88" i="10"/>
  <c r="AB88" i="10"/>
  <c r="AA88" i="10"/>
  <c r="Z88" i="10"/>
  <c r="Y88" i="10"/>
  <c r="X88" i="10"/>
  <c r="W88" i="10"/>
  <c r="V88" i="10"/>
  <c r="U88" i="10"/>
  <c r="V89" i="10" s="1"/>
  <c r="G14" i="9" s="1"/>
  <c r="T88" i="10"/>
  <c r="S88" i="10"/>
  <c r="R88" i="10"/>
  <c r="Q88" i="10"/>
  <c r="P88" i="10"/>
  <c r="O88" i="10"/>
  <c r="N88" i="10"/>
  <c r="P89" i="10" s="1"/>
  <c r="E14" i="9" s="1"/>
  <c r="M88" i="10"/>
  <c r="L88" i="10"/>
  <c r="K88" i="10"/>
  <c r="J88" i="10"/>
  <c r="I88" i="10"/>
  <c r="H88" i="10"/>
  <c r="G88" i="10"/>
  <c r="F88" i="10"/>
  <c r="D88" i="10"/>
  <c r="M14" i="9" s="1"/>
  <c r="N14" i="9" s="1"/>
  <c r="AQ45" i="10"/>
  <c r="AP45" i="10"/>
  <c r="AO45" i="10"/>
  <c r="AN45" i="10"/>
  <c r="AM45" i="10"/>
  <c r="AL45" i="10"/>
  <c r="AK45" i="10"/>
  <c r="AJ45" i="10"/>
  <c r="AK46" i="10" s="1"/>
  <c r="J13" i="9"/>
  <c r="AH45" i="10"/>
  <c r="AG45" i="10"/>
  <c r="AF45" i="10"/>
  <c r="AE45" i="10"/>
  <c r="AD45" i="10"/>
  <c r="AC45" i="10"/>
  <c r="AB45" i="10"/>
  <c r="AA45" i="10"/>
  <c r="Z45" i="10"/>
  <c r="Y45" i="10"/>
  <c r="X45" i="10"/>
  <c r="W45" i="10"/>
  <c r="V45" i="10"/>
  <c r="U45" i="10"/>
  <c r="V46" i="10" s="1"/>
  <c r="G13" i="9" s="1"/>
  <c r="T45" i="10"/>
  <c r="S45" i="10"/>
  <c r="R45" i="10"/>
  <c r="Q45" i="10"/>
  <c r="P45" i="10"/>
  <c r="O45" i="10"/>
  <c r="N45" i="10"/>
  <c r="M45" i="10"/>
  <c r="L45" i="10"/>
  <c r="K45" i="10"/>
  <c r="J45" i="10"/>
  <c r="I45" i="10"/>
  <c r="H45" i="10"/>
  <c r="G45" i="10"/>
  <c r="F45" i="10"/>
  <c r="D45" i="10"/>
  <c r="M13" i="9" s="1"/>
  <c r="N13" i="9" s="1"/>
  <c r="AQ45" i="8"/>
  <c r="AP45" i="8"/>
  <c r="AO45" i="8"/>
  <c r="AN45" i="8"/>
  <c r="AM45" i="8"/>
  <c r="AK46" i="8" s="1"/>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G45" i="8"/>
  <c r="F45" i="8"/>
  <c r="AQ88" i="8"/>
  <c r="AP88" i="8"/>
  <c r="AO88" i="8"/>
  <c r="AN88" i="8"/>
  <c r="AM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AQ131" i="8"/>
  <c r="AP131" i="8"/>
  <c r="AO131" i="8"/>
  <c r="AN131" i="8"/>
  <c r="AM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AQ174" i="8"/>
  <c r="AP174" i="8"/>
  <c r="AO174" i="8"/>
  <c r="AN174" i="8"/>
  <c r="AM174" i="8"/>
  <c r="AK175" i="8"/>
  <c r="J7" i="9" s="1"/>
  <c r="AI174" i="8"/>
  <c r="AH174" i="8"/>
  <c r="AG174" i="8"/>
  <c r="AF174" i="8"/>
  <c r="AE174" i="8"/>
  <c r="AD174" i="8"/>
  <c r="AC174" i="8"/>
  <c r="AB174" i="8"/>
  <c r="AA174" i="8"/>
  <c r="Z174" i="8"/>
  <c r="Y174" i="8"/>
  <c r="X174" i="8"/>
  <c r="W174" i="8"/>
  <c r="V174" i="8"/>
  <c r="U174" i="8"/>
  <c r="T174" i="8"/>
  <c r="S174" i="8"/>
  <c r="R174" i="8"/>
  <c r="Q174" i="8"/>
  <c r="P174" i="8"/>
  <c r="O174" i="8"/>
  <c r="N174" i="8"/>
  <c r="M174" i="8"/>
  <c r="L174" i="8"/>
  <c r="J174" i="8"/>
  <c r="I174" i="8"/>
  <c r="H174" i="8"/>
  <c r="G174" i="8"/>
  <c r="F174" i="8"/>
  <c r="AQ217" i="8"/>
  <c r="AP217" i="8"/>
  <c r="AO217" i="8"/>
  <c r="AN217" i="8"/>
  <c r="AM217" i="8"/>
  <c r="AI217" i="8"/>
  <c r="AH217" i="8"/>
  <c r="AG217" i="8"/>
  <c r="AF217" i="8"/>
  <c r="AE217" i="8"/>
  <c r="AD217" i="8"/>
  <c r="AC217" i="8"/>
  <c r="AB217" i="8"/>
  <c r="AA217" i="8"/>
  <c r="Z217" i="8"/>
  <c r="Y217" i="8"/>
  <c r="X217" i="8"/>
  <c r="W217" i="8"/>
  <c r="V217" i="8"/>
  <c r="U217" i="8"/>
  <c r="T217" i="8"/>
  <c r="S217" i="8"/>
  <c r="R217" i="8"/>
  <c r="Q217" i="8"/>
  <c r="P217" i="8"/>
  <c r="O217" i="8"/>
  <c r="N217" i="8"/>
  <c r="M217" i="8"/>
  <c r="L217" i="8"/>
  <c r="K217" i="8"/>
  <c r="J217" i="8"/>
  <c r="I217" i="8"/>
  <c r="H217" i="8"/>
  <c r="G217" i="8"/>
  <c r="F217" i="8"/>
  <c r="AQ260" i="8"/>
  <c r="AP260" i="8"/>
  <c r="AO260" i="8"/>
  <c r="AN260" i="8"/>
  <c r="AM260" i="8"/>
  <c r="AI260" i="8"/>
  <c r="AH260" i="8"/>
  <c r="AG260" i="8"/>
  <c r="AF260" i="8"/>
  <c r="AE260" i="8"/>
  <c r="AD260" i="8"/>
  <c r="AC260" i="8"/>
  <c r="AB260" i="8"/>
  <c r="AA260" i="8"/>
  <c r="Z260" i="8"/>
  <c r="Y260" i="8"/>
  <c r="X260" i="8"/>
  <c r="W260" i="8"/>
  <c r="V260" i="8"/>
  <c r="U260" i="8"/>
  <c r="T260" i="8"/>
  <c r="S260" i="8"/>
  <c r="R260" i="8"/>
  <c r="Q260" i="8"/>
  <c r="P260" i="8"/>
  <c r="O260" i="8"/>
  <c r="N260" i="8"/>
  <c r="M260" i="8"/>
  <c r="L260" i="8"/>
  <c r="K260" i="8"/>
  <c r="J260" i="8"/>
  <c r="I260" i="8"/>
  <c r="H260" i="8"/>
  <c r="G260" i="8"/>
  <c r="F260" i="8"/>
  <c r="AQ303" i="8"/>
  <c r="AP303" i="8"/>
  <c r="AO303" i="8"/>
  <c r="AN303" i="8"/>
  <c r="AM303" i="8"/>
  <c r="AI303" i="8"/>
  <c r="AH303" i="8"/>
  <c r="AG303" i="8"/>
  <c r="AF303" i="8"/>
  <c r="AE303" i="8"/>
  <c r="AD303" i="8"/>
  <c r="AC303" i="8"/>
  <c r="AB303" i="8"/>
  <c r="AA303" i="8"/>
  <c r="Z303" i="8"/>
  <c r="Y303" i="8"/>
  <c r="X303" i="8"/>
  <c r="W303" i="8"/>
  <c r="V303" i="8"/>
  <c r="U303" i="8"/>
  <c r="T303" i="8"/>
  <c r="S303" i="8"/>
  <c r="R303" i="8"/>
  <c r="Q303" i="8"/>
  <c r="P303" i="8"/>
  <c r="O303" i="8"/>
  <c r="N303" i="8"/>
  <c r="M303" i="8"/>
  <c r="L303" i="8"/>
  <c r="K303" i="8"/>
  <c r="J303" i="8"/>
  <c r="I303" i="8"/>
  <c r="H303" i="8"/>
  <c r="G303" i="8"/>
  <c r="F303" i="8"/>
  <c r="AN346" i="8"/>
  <c r="AO346" i="8"/>
  <c r="AP346" i="8"/>
  <c r="AQ346" i="8"/>
  <c r="AM346" i="8"/>
  <c r="AE346" i="8"/>
  <c r="AF346" i="8"/>
  <c r="AG346" i="8"/>
  <c r="AH346" i="8"/>
  <c r="AI346" i="8"/>
  <c r="X346" i="8"/>
  <c r="Y346" i="8"/>
  <c r="Z346" i="8"/>
  <c r="AA346" i="8"/>
  <c r="AB346" i="8"/>
  <c r="AC346" i="8"/>
  <c r="AD346" i="8"/>
  <c r="U346" i="8"/>
  <c r="V346" i="8"/>
  <c r="W346" i="8"/>
  <c r="R346" i="8"/>
  <c r="S346" i="8"/>
  <c r="T346" i="8"/>
  <c r="N346" i="8"/>
  <c r="O346" i="8"/>
  <c r="P346" i="8"/>
  <c r="Q346" i="8"/>
  <c r="I346" i="8"/>
  <c r="J346" i="8"/>
  <c r="K346" i="8"/>
  <c r="L346" i="8"/>
  <c r="M346" i="8"/>
  <c r="G89" i="10" l="1"/>
  <c r="C14" i="9" s="1"/>
  <c r="AG89" i="10"/>
  <c r="I14" i="9" s="1"/>
  <c r="G46" i="10"/>
  <c r="C13" i="9" s="1"/>
  <c r="P46" i="10"/>
  <c r="E13" i="9" s="1"/>
  <c r="AG46" i="10"/>
  <c r="I13" i="9" s="1"/>
  <c r="K46" i="10"/>
  <c r="D13" i="9" s="1"/>
  <c r="AB347" i="10"/>
  <c r="H20" i="9" s="1"/>
  <c r="V175" i="10"/>
  <c r="G16" i="9" s="1"/>
  <c r="AB218" i="10"/>
  <c r="H17" i="9" s="1"/>
  <c r="K347" i="10"/>
  <c r="D20" i="9" s="1"/>
  <c r="AB46" i="10"/>
  <c r="H13" i="9" s="1"/>
  <c r="AG175" i="10"/>
  <c r="I16" i="9" s="1"/>
  <c r="AP304" i="10"/>
  <c r="K19" i="9" s="1"/>
  <c r="AG347" i="10"/>
  <c r="I20" i="9" s="1"/>
  <c r="AP46" i="10"/>
  <c r="K13" i="9" s="1"/>
  <c r="AB89" i="10"/>
  <c r="H14" i="9" s="1"/>
  <c r="AB175" i="10"/>
  <c r="H16" i="9" s="1"/>
  <c r="M28" i="9"/>
  <c r="M19" i="9"/>
  <c r="N19" i="9" s="1"/>
  <c r="S46" i="10"/>
  <c r="F13" i="9" s="1"/>
  <c r="K89" i="10"/>
  <c r="D14" i="9" s="1"/>
  <c r="K175" i="10"/>
  <c r="D16" i="9" s="1"/>
  <c r="AG261" i="10"/>
  <c r="I18" i="9" s="1"/>
  <c r="G304" i="10"/>
  <c r="C19" i="9" s="1"/>
  <c r="P304" i="10"/>
  <c r="E19" i="9" s="1"/>
  <c r="V347" i="10"/>
  <c r="G20" i="9" s="1"/>
  <c r="S89" i="10"/>
  <c r="F14" i="9" s="1"/>
  <c r="S175" i="10"/>
  <c r="F16" i="9" s="1"/>
  <c r="K218" i="10"/>
  <c r="D17" i="9" s="1"/>
  <c r="AP218" i="10"/>
  <c r="K17" i="9" s="1"/>
  <c r="AB261" i="10"/>
  <c r="H18" i="9" s="1"/>
  <c r="AG304" i="10"/>
  <c r="I19" i="9" s="1"/>
  <c r="G347" i="10"/>
  <c r="C20" i="9" s="1"/>
  <c r="P347" i="10"/>
  <c r="E20" i="9" s="1"/>
  <c r="AK218" i="8"/>
  <c r="J8" i="9" s="1"/>
  <c r="AK347" i="8"/>
  <c r="AK89" i="8"/>
  <c r="J5" i="9" s="1"/>
  <c r="AK261" i="8"/>
  <c r="J9" i="9" s="1"/>
  <c r="AK132" i="8"/>
  <c r="J6" i="9" s="1"/>
  <c r="AK304" i="8"/>
  <c r="J10" i="9" s="1"/>
  <c r="V175" i="8"/>
  <c r="G7" i="9" s="1"/>
  <c r="S132" i="8"/>
  <c r="F6" i="9" s="1"/>
  <c r="K132" i="8"/>
  <c r="D6" i="9" s="1"/>
  <c r="S175" i="8"/>
  <c r="F7" i="9" s="1"/>
  <c r="V132" i="8"/>
  <c r="G6" i="9" s="1"/>
  <c r="K261" i="8"/>
  <c r="D9" i="9" s="1"/>
  <c r="K304" i="8"/>
  <c r="D10" i="9" s="1"/>
  <c r="S304" i="8"/>
  <c r="F10" i="9" s="1"/>
  <c r="K218" i="8"/>
  <c r="D8" i="9" s="1"/>
  <c r="S218" i="8"/>
  <c r="F8" i="9" s="1"/>
  <c r="AP218" i="8"/>
  <c r="K8" i="9" s="1"/>
  <c r="P175" i="8"/>
  <c r="E7" i="9" s="1"/>
  <c r="G304" i="8"/>
  <c r="C10" i="9" s="1"/>
  <c r="P304" i="8"/>
  <c r="E10" i="9" s="1"/>
  <c r="V304" i="8"/>
  <c r="G10" i="9" s="1"/>
  <c r="G261" i="8"/>
  <c r="C9" i="9" s="1"/>
  <c r="P261" i="8"/>
  <c r="E9" i="9" s="1"/>
  <c r="G218" i="8"/>
  <c r="C8" i="9" s="1"/>
  <c r="P218" i="8"/>
  <c r="E8" i="9" s="1"/>
  <c r="G175" i="8"/>
  <c r="C7" i="9" s="1"/>
  <c r="AP132" i="10"/>
  <c r="K15" i="9" s="1"/>
  <c r="AK132" i="10"/>
  <c r="J15" i="9" s="1"/>
  <c r="J21" i="9" s="1"/>
  <c r="AG132" i="10"/>
  <c r="I15" i="9" s="1"/>
  <c r="AB132" i="10"/>
  <c r="H15" i="9" s="1"/>
  <c r="V132" i="10"/>
  <c r="G15" i="9" s="1"/>
  <c r="S132" i="10"/>
  <c r="F15" i="9" s="1"/>
  <c r="P132" i="10"/>
  <c r="E15" i="9" s="1"/>
  <c r="K132" i="10"/>
  <c r="D15" i="9" s="1"/>
  <c r="G132" i="10"/>
  <c r="M21" i="9"/>
  <c r="N21" i="9" s="1"/>
  <c r="V89" i="8"/>
  <c r="G5" i="9" s="1"/>
  <c r="AP46" i="8"/>
  <c r="AG46" i="8"/>
  <c r="K347" i="8"/>
  <c r="AP89" i="8"/>
  <c r="K5" i="9" s="1"/>
  <c r="G89" i="8"/>
  <c r="C5" i="9" s="1"/>
  <c r="P89" i="8"/>
  <c r="E5" i="9" s="1"/>
  <c r="S46" i="8"/>
  <c r="AB46" i="8"/>
  <c r="K89" i="8"/>
  <c r="D5" i="9" s="1"/>
  <c r="AP132" i="8"/>
  <c r="K6" i="9" s="1"/>
  <c r="P132" i="8"/>
  <c r="E6" i="9" s="1"/>
  <c r="AB132" i="8"/>
  <c r="H6" i="9" s="1"/>
  <c r="AP175" i="8"/>
  <c r="K7" i="9" s="1"/>
  <c r="AP304" i="8"/>
  <c r="K10" i="9" s="1"/>
  <c r="AB347" i="8"/>
  <c r="H11" i="9" s="1"/>
  <c r="V347" i="8"/>
  <c r="G11" i="9" s="1"/>
  <c r="AP347" i="8"/>
  <c r="K11" i="9" s="1"/>
  <c r="AG347" i="8"/>
  <c r="I11" i="9" s="1"/>
  <c r="P347" i="8"/>
  <c r="E11" i="9" s="1"/>
  <c r="S347" i="8"/>
  <c r="F11" i="9" s="1"/>
  <c r="AG304" i="8"/>
  <c r="I10" i="9" s="1"/>
  <c r="AB304" i="8"/>
  <c r="H10" i="9" s="1"/>
  <c r="V261" i="8"/>
  <c r="G9" i="9" s="1"/>
  <c r="AG261" i="8"/>
  <c r="I9" i="9" s="1"/>
  <c r="AB261" i="8"/>
  <c r="H9" i="9" s="1"/>
  <c r="S261" i="8"/>
  <c r="F9" i="9" s="1"/>
  <c r="AP261" i="8"/>
  <c r="K9" i="9" s="1"/>
  <c r="V218" i="8"/>
  <c r="G8" i="9" s="1"/>
  <c r="AG218" i="8"/>
  <c r="I8" i="9" s="1"/>
  <c r="AB218" i="8"/>
  <c r="H8" i="9" s="1"/>
  <c r="AG175" i="8"/>
  <c r="I7" i="9" s="1"/>
  <c r="AB175" i="8"/>
  <c r="H7" i="9" s="1"/>
  <c r="G132" i="8"/>
  <c r="C6" i="9" s="1"/>
  <c r="AG132" i="8"/>
  <c r="I6" i="9" s="1"/>
  <c r="S89" i="8"/>
  <c r="F5" i="9" s="1"/>
  <c r="AG89" i="8"/>
  <c r="I5" i="9" s="1"/>
  <c r="AB89" i="8"/>
  <c r="H5" i="9" s="1"/>
  <c r="K46" i="8"/>
  <c r="D4" i="9" s="1"/>
  <c r="V46" i="8"/>
  <c r="G46" i="8"/>
  <c r="C4" i="9" s="1"/>
  <c r="P46" i="8"/>
  <c r="E4" i="9" s="1"/>
  <c r="H346" i="8"/>
  <c r="G346" i="8"/>
  <c r="F346" i="8"/>
  <c r="G21" i="9" l="1"/>
  <c r="AK350" i="10"/>
  <c r="F21" i="9"/>
  <c r="P350" i="10"/>
  <c r="H21" i="9"/>
  <c r="C15" i="9"/>
  <c r="C21" i="9" s="1"/>
  <c r="K21" i="9"/>
  <c r="D21" i="9"/>
  <c r="G350" i="10"/>
  <c r="E21" i="9"/>
  <c r="V350" i="10"/>
  <c r="N28" i="9"/>
  <c r="M30" i="9"/>
  <c r="N30" i="9" s="1"/>
  <c r="AP350" i="10"/>
  <c r="S350" i="10"/>
  <c r="I21" i="9"/>
  <c r="AK350" i="8"/>
  <c r="J11" i="9"/>
  <c r="E12" i="9"/>
  <c r="D11" i="9"/>
  <c r="AG350" i="10"/>
  <c r="AB350" i="10"/>
  <c r="K350" i="10"/>
  <c r="K4" i="9"/>
  <c r="K12" i="9" s="1"/>
  <c r="AP350" i="8"/>
  <c r="J4" i="9"/>
  <c r="J12" i="9" s="1"/>
  <c r="I4" i="9"/>
  <c r="I12" i="9" s="1"/>
  <c r="AG350" i="8"/>
  <c r="AB350" i="8"/>
  <c r="H4" i="9"/>
  <c r="H12" i="9" s="1"/>
  <c r="V350" i="8"/>
  <c r="G4" i="9"/>
  <c r="G12" i="9" s="1"/>
  <c r="S350" i="8"/>
  <c r="F4" i="9"/>
  <c r="F12" i="9" s="1"/>
  <c r="P350" i="8"/>
  <c r="K174" i="8"/>
  <c r="K175" i="8" s="1"/>
  <c r="D7" i="9" s="1"/>
  <c r="D12" i="9" s="1"/>
  <c r="G347" i="8"/>
  <c r="D346" i="8"/>
  <c r="M11" i="9" s="1"/>
  <c r="D303" i="8"/>
  <c r="M10" i="9" s="1"/>
  <c r="N10" i="9" s="1"/>
  <c r="D260" i="8"/>
  <c r="M9" i="9" s="1"/>
  <c r="N9" i="9" s="1"/>
  <c r="D217" i="8"/>
  <c r="M8" i="9" s="1"/>
  <c r="N8" i="9" s="1"/>
  <c r="D174" i="8"/>
  <c r="M7" i="9" s="1"/>
  <c r="N7" i="9" s="1"/>
  <c r="D131" i="8"/>
  <c r="M6" i="9" s="1"/>
  <c r="N6" i="9" s="1"/>
  <c r="D88" i="8"/>
  <c r="M5" i="9" s="1"/>
  <c r="N5" i="9" s="1"/>
  <c r="D45" i="8"/>
  <c r="M4" i="9" s="1"/>
  <c r="N4" i="9" s="1"/>
  <c r="K350" i="8" l="1"/>
  <c r="G350" i="8"/>
  <c r="C11" i="9"/>
  <c r="C12" i="9" s="1"/>
  <c r="N11" i="9"/>
  <c r="M12" i="9"/>
  <c r="N1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Meir Avitan</author>
  </authors>
  <commentList>
    <comment ref="F3" authorId="0" shapeId="0" xr:uid="{47AE5BF5-4D99-435B-AD3A-511FBFFD3EC6}">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G3" authorId="0" shapeId="0" xr:uid="{AC5E6463-812E-41C9-A71A-3281A282FD08}">
      <text>
        <r>
          <rPr>
            <b/>
            <sz val="9"/>
            <color indexed="81"/>
            <rFont val="Tahoma"/>
            <family val="2"/>
          </rPr>
          <t>Meir Avitan:</t>
        </r>
        <r>
          <rPr>
            <sz val="9"/>
            <color indexed="81"/>
            <rFont val="Tahoma"/>
            <family val="2"/>
          </rPr>
          <t xml:space="preserve">
תוצאות נמצאות בחוברת של ראמ"ה לוח 9  סעיף 2.6 (עמודים 20-21)</t>
        </r>
      </text>
    </comment>
    <comment ref="H3" authorId="0" shapeId="0" xr:uid="{DFF5B1A1-6961-4C77-BC2D-BF16721B5D0C}">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 ref="K3" authorId="0" shapeId="0" xr:uid="{804F158D-5808-4F8A-A635-A4863A8521A5}">
      <text>
        <r>
          <rPr>
            <b/>
            <sz val="9"/>
            <color indexed="81"/>
            <rFont val="Tahoma"/>
            <family val="2"/>
          </rPr>
          <t>Meir Avitan:</t>
        </r>
        <r>
          <rPr>
            <sz val="9"/>
            <color indexed="81"/>
            <rFont val="Tahoma"/>
            <family val="2"/>
          </rPr>
          <t xml:space="preserve">
במדד זה ערכים גבוהים יותר מצביעים על היקף רחב יותר של התופעה שלילית </t>
        </r>
      </text>
    </comment>
  </commentList>
</comments>
</file>

<file path=xl/sharedStrings.xml><?xml version="1.0" encoding="utf-8"?>
<sst xmlns="http://schemas.openxmlformats.org/spreadsheetml/2006/main" count="618" uniqueCount="209">
  <si>
    <t>מיומניות רגשיות -חברתיות</t>
  </si>
  <si>
    <t xml:space="preserve">      אקלים חינוכי</t>
  </si>
  <si>
    <t>אחוז תלמידים משתתפים</t>
  </si>
  <si>
    <t>סך תלמידים בשכבה</t>
  </si>
  <si>
    <t xml:space="preserve">סך תלמידים שענו  לשאלון הפנימי  </t>
  </si>
  <si>
    <t xml:space="preserve">סה"כ באחוזים </t>
  </si>
  <si>
    <t>1 כלל לא מסכים -- 5 מסכים במידה רבה מאוד</t>
  </si>
  <si>
    <t>א: תחושת שייכות</t>
  </si>
  <si>
    <t>ג: קשרים חברתיים - יחסים חברותיים בין תלמידים לחבריהם</t>
  </si>
  <si>
    <t>ז: מאמצי בית הספר לקידום מעורבות חברתית של תלמידים</t>
  </si>
  <si>
    <t>חותמת זמן</t>
  </si>
  <si>
    <t>א. דרגת הכיתה</t>
  </si>
  <si>
    <t>ב. מספר הכיתה בשכבה</t>
  </si>
  <si>
    <t>ג. מין</t>
  </si>
  <si>
    <t>1. טוב לי בבית הספר</t>
  </si>
  <si>
    <t>2. בית הספר שלי הוא מקום שנעים לי להיות בו.</t>
  </si>
  <si>
    <t>3. אני מרגיש חלק מבית הספר.</t>
  </si>
  <si>
    <t xml:space="preserve">
4. אני תמיד יכול לפנות לאחד המורים שלי אם אני רוצה לשוחח על משהו שחשוב לי.</t>
  </si>
  <si>
    <t>5. כשהמורים מבטיחים שהם יטפלו במשהו הם מקיימים.</t>
  </si>
  <si>
    <t>6. אני מרגיש שהמורים בבית הספר מקשיבים למה שיש לי לומר, גם אם זה לא קשור ללימודים.</t>
  </si>
  <si>
    <t>7. למורים שלי אכפת ממני וממה שקורה לי, ולא רק בנוגע ללימודים.</t>
  </si>
  <si>
    <t>8. המורים בבית הספר מתייחסים לכל התלמידים באופן שווה ולא מפלים בין תלמיד לתלמיד.</t>
  </si>
  <si>
    <t>9. בכיתה שלי יש אווירה טובה בקרב התלמידים.</t>
  </si>
  <si>
    <t>11. יש לי עם מי להיות בהפסקות.</t>
  </si>
  <si>
    <t>12. בבית הספר יש לי חבר שאני יכול לסמוך עליו בעת הצורך .</t>
  </si>
  <si>
    <t>13. לעיתים קרובות התלמידים עושים רעש ובלגן בכיתה ומפריעים ללמוד.</t>
  </si>
  <si>
    <t>14. בכיתה שלי יש תלמידים שמתחצפים למורים.</t>
  </si>
  <si>
    <t>15. פעמים רבות תלמידים בכיתה שלי מאחרים או לא מגיעים לשיעורים.</t>
  </si>
  <si>
    <t>16. בבית הספר עושים פעולות רבות כדי למנוע אלימות וכדי לטפל בה.</t>
  </si>
  <si>
    <t>17. בבית הספר מדברים אתנו על גלישה בטוחה ועל סכנות ופגיעות באינטרנט וברשתות החברתיות".</t>
  </si>
  <si>
    <t>18. אני יודע כיצד להימנע מסכנות באינטרנט וברשתות החברתיות (למשל פגיעה בפרטיות שלי, חשיפה לתכנים פוגעניים ומידע מזויף).</t>
  </si>
  <si>
    <t>19. בחודש האחרון מישהו מהתלמידים העליב אותי או קילל אותי או צחק עליי כדי לפגוע בי.</t>
  </si>
  <si>
    <t xml:space="preserve">
20. בחודש האחרון מישהו מהתלמידים נתן לי מכות או סטירות או בעיטות במטרה לפגוע בי.</t>
  </si>
  <si>
    <t xml:space="preserve">
21. בחודש האחרון מישהו מהתלמידים הפיץ עליי שמועות או שקרים כדי לפגוע בי.</t>
  </si>
  <si>
    <t xml:space="preserve">
22. בחודש האחרון מישהו מהתלמידים השתמש ברשתות החברתיות כדי לפגוע בי (לדוגמה: העליב, חסם אותי, הפיץ עליי שמועות או הפיץ תמונה מעליבה שלי).</t>
  </si>
  <si>
    <t xml:space="preserve">
23. בחודש האחרון הטילו עליי 'חרם'.</t>
  </si>
  <si>
    <t xml:space="preserve">
24. בחודש האחרון אחד התלמידים איים שיפגע בי בבית הספר או אחרי הלימודים.</t>
  </si>
  <si>
    <t xml:space="preserve">
25. בחודש האחרון מישהו מהתלמידים דחף אותי.</t>
  </si>
  <si>
    <t>26. בית הספר מעודד את התלמידים להשתתף בפעילויות לפיתוח מנהיגות כמו וועדות בית ספריות, מנהיגות צעירה, מועצת התלמידים, תנועות וארגוני נוער.</t>
  </si>
  <si>
    <t>29. בית הספר מעודד תלמידים ליזום פעילויות לטובת בית הספר או הקהילה.</t>
  </si>
  <si>
    <t>30. בבית הספר יש הרבה פעילויות של תלמידים למען הקהילה והחברה (כמו טיפוח ושמירה על הסביבה, עזרה לאזרחים ותיקים ולילדים עם צרכים מיוחדים).</t>
  </si>
  <si>
    <t xml:space="preserve">כיתה ז1                            כיתה ז1                                       ....כיתה ז1 </t>
  </si>
  <si>
    <t xml:space="preserve">ממוצע כיתה  לפי שאלה </t>
  </si>
  <si>
    <t>סה"כ תלמ'</t>
  </si>
  <si>
    <t xml:space="preserve">ממוצע כיתה  לפי תחום </t>
  </si>
  <si>
    <t xml:space="preserve">כיתה ז2                            כיתה ז2                                       ....כיתה ז2 </t>
  </si>
  <si>
    <t xml:space="preserve">כיתה ז4                            כיתה ז4                                       ....כיתה ז4 </t>
  </si>
  <si>
    <t xml:space="preserve">כיתה ז5                            כיתה ז5                                       ....כיתה ז5 </t>
  </si>
  <si>
    <t xml:space="preserve">כיתה ז6                            כיתה ז6                                       ....כיתה ז6 </t>
  </si>
  <si>
    <t xml:space="preserve">כיתה ז7                            כיתה ז7                                       ....כיתה ז7 </t>
  </si>
  <si>
    <t>ב:יחסי קרבה ואכפתיות בין מורים לתלמידים</t>
  </si>
  <si>
    <t>ב: יחסי קרבה ואכפתיות בין מורים לתלמידים</t>
  </si>
  <si>
    <t>ג: קשרים חברתיים בין התלמידים</t>
  </si>
  <si>
    <t>ה: מניעת אלימות ופגיעה ברשת</t>
  </si>
  <si>
    <t xml:space="preserve">ח: מיומנויות רגשיות חברתיות </t>
  </si>
  <si>
    <t xml:space="preserve">ה: מניעת אלימות וסכנות ופגיעה ברשת </t>
  </si>
  <si>
    <r>
      <t>ד: התנהגות לא נאותה של תלמידים בכיתה</t>
    </r>
    <r>
      <rPr>
        <b/>
        <sz val="14"/>
        <color rgb="FF000000"/>
        <rFont val="Arial"/>
        <family val="2"/>
      </rPr>
      <t xml:space="preserve"> </t>
    </r>
    <r>
      <rPr>
        <b/>
        <sz val="14"/>
        <color theme="2"/>
        <rFont val="Arial"/>
        <family val="2"/>
      </rPr>
      <t>ב</t>
    </r>
    <r>
      <rPr>
        <b/>
        <sz val="14"/>
        <color rgb="FFFF0000"/>
        <rFont val="Arial"/>
        <family val="2"/>
      </rPr>
      <t>מדד זה ערכים גבוהים מצביעים על היקף רחב יותר של התופעה השלילית</t>
    </r>
    <r>
      <rPr>
        <b/>
        <sz val="18"/>
        <color rgb="FFFF0000"/>
        <rFont val="Arial"/>
        <family val="2"/>
      </rPr>
      <t xml:space="preserve"> </t>
    </r>
  </si>
  <si>
    <r>
      <t xml:space="preserve">ו: מעורבות באירועי אלימות / </t>
    </r>
    <r>
      <rPr>
        <b/>
        <sz val="14"/>
        <color rgb="FFFF0000"/>
        <rFont val="Arial"/>
        <family val="2"/>
      </rPr>
      <t>במדד זה ערכים גבוהים מצביעים על היקף רחב יותר של התופיה השלילית הנמדדת</t>
    </r>
    <r>
      <rPr>
        <b/>
        <sz val="18"/>
        <color rgb="FF000000"/>
        <rFont val="Arial"/>
        <family val="2"/>
      </rPr>
      <t xml:space="preserve"> </t>
    </r>
  </si>
  <si>
    <r>
      <t xml:space="preserve">ט: קושי בהתמודדות עם מצבי לחץ / חוסן נפשי / </t>
    </r>
    <r>
      <rPr>
        <b/>
        <sz val="14"/>
        <color rgb="FFFF0000"/>
        <rFont val="Arial"/>
        <family val="2"/>
      </rPr>
      <t>במדד זה ערכים גבוהים מצביעים על היקף רחב יותר של התופיה השלילית הנמדדת</t>
    </r>
  </si>
  <si>
    <t xml:space="preserve">כיתה ז3                                  כיתה ז3                                       ....כיתה ז3 </t>
  </si>
  <si>
    <t>27. אני יכול להשפיע על קבלת החלטות בנושאים לימודיים (כמו לבחור מה ללמוד, איך ללמוד וכיצד להיבחן).</t>
  </si>
  <si>
    <t>28. אני יכול להשפיע על קבלת החלטות בנושאים חברתיים (כמו פעילות בהפסקות, טקסים וטיולים בית ספריים ונושאים לדיון בשיעורי חינוך).</t>
  </si>
  <si>
    <t xml:space="preserve">שכבה ז' </t>
  </si>
  <si>
    <t>ז1</t>
  </si>
  <si>
    <t>ז2</t>
  </si>
  <si>
    <t>ז3</t>
  </si>
  <si>
    <t>ז4</t>
  </si>
  <si>
    <t>ז5</t>
  </si>
  <si>
    <t>ז6</t>
  </si>
  <si>
    <t>ז7</t>
  </si>
  <si>
    <t>ז8</t>
  </si>
  <si>
    <t xml:space="preserve">כיתה </t>
  </si>
  <si>
    <t>ממוצע שכבה ז</t>
  </si>
  <si>
    <t xml:space="preserve">שכבה ח' </t>
  </si>
  <si>
    <t>ח1</t>
  </si>
  <si>
    <t>ח2</t>
  </si>
  <si>
    <t>ח3</t>
  </si>
  <si>
    <t>ח4</t>
  </si>
  <si>
    <t>ח5</t>
  </si>
  <si>
    <t>ח6</t>
  </si>
  <si>
    <t>ח7</t>
  </si>
  <si>
    <t>ח8</t>
  </si>
  <si>
    <t>ממוצע שכבה ח</t>
  </si>
  <si>
    <t xml:space="preserve">כיתה ח1                            כיתה ח1                                       ....כיתה ח1 </t>
  </si>
  <si>
    <t xml:space="preserve">כיתה ח2                            כיתה ח2                                       ....כיתה ח2 </t>
  </si>
  <si>
    <t xml:space="preserve">כיתה ח3                                  כיתה ח3                                       ....כיתה ח3 </t>
  </si>
  <si>
    <t xml:space="preserve">כיתה ח4                            כיתה ח4                                       ....כיתה ח4 </t>
  </si>
  <si>
    <t xml:space="preserve">כיתה ח5                            כיתה ח5                                       ....כיתה ח5 </t>
  </si>
  <si>
    <t xml:space="preserve">כיתה ח6                            כיתה ח6                                       ....כיתה ח6 </t>
  </si>
  <si>
    <t xml:space="preserve">כיתה ח7                            כיתה ח7                                       ....כיתה ח7 </t>
  </si>
  <si>
    <t xml:space="preserve">כיתה  ח8                                         כיתה ח8                                       ....כיתה ח8 </t>
  </si>
  <si>
    <t xml:space="preserve">שכבה ט' </t>
  </si>
  <si>
    <t>ט1</t>
  </si>
  <si>
    <t>ט2</t>
  </si>
  <si>
    <t>ט3</t>
  </si>
  <si>
    <t>ט4</t>
  </si>
  <si>
    <t>ט5</t>
  </si>
  <si>
    <t>ט6</t>
  </si>
  <si>
    <t>ט7</t>
  </si>
  <si>
    <t>ט8</t>
  </si>
  <si>
    <t>ממוצע שכבה ט</t>
  </si>
  <si>
    <t xml:space="preserve">כיתה ט1                            כיתה ט1                                       ....כיתה ט1 </t>
  </si>
  <si>
    <t xml:space="preserve">כיתה ט2                            כיתה ט2                                       ....כיתה ט2 </t>
  </si>
  <si>
    <t xml:space="preserve">כיתה ט3                                  כיתה ט3                                       ....כיתה ט3 </t>
  </si>
  <si>
    <t xml:space="preserve">כיתה ט4                            כיתה ט4                                       ....כיתה ט4 </t>
  </si>
  <si>
    <t xml:space="preserve">כיתה ט5                            כיתה ט5                                       ....כיתה ט5 </t>
  </si>
  <si>
    <t xml:space="preserve">כיתה ט6                            כיתה ט6                                       ....כיתה ט6 </t>
  </si>
  <si>
    <t xml:space="preserve">כיתה ט7                            כיתה ט7                                       ....כיתה ט7 </t>
  </si>
  <si>
    <t xml:space="preserve">ממוצע שכבה ט </t>
  </si>
  <si>
    <t xml:space="preserve">ממוצע שכבה ח </t>
  </si>
  <si>
    <t xml:space="preserve">ממוצע שכבה ז </t>
  </si>
  <si>
    <t>?</t>
  </si>
  <si>
    <t xml:space="preserve">שכבה </t>
  </si>
  <si>
    <t>תאריך שאלון</t>
  </si>
  <si>
    <t xml:space="preserve">שאלות </t>
  </si>
  <si>
    <t>1--3</t>
  </si>
  <si>
    <t>ב: יחסי קרבה ואכפתיות בין מורים לתלמידים </t>
  </si>
  <si>
    <t>4--8</t>
  </si>
  <si>
    <t>ג: יחסים חברותיים בין התלמידים </t>
  </si>
  <si>
    <t>9--12</t>
  </si>
  <si>
    <t>ד: התנהגות לא נאותה של תלמידים בכיתה   </t>
  </si>
  <si>
    <t>13--15</t>
  </si>
  <si>
    <t>ה: מניעת אלימות וסכנות ופגיעה ברשת</t>
  </si>
  <si>
    <t>16--18</t>
  </si>
  <si>
    <t>ו: מעורבות באירועי אלימות</t>
  </si>
  <si>
    <t>19--25</t>
  </si>
  <si>
    <r>
      <t>ז: מאמצי בית הספר לקידום מעורבות חברתית של תלמידים</t>
    </r>
    <r>
      <rPr>
        <sz val="12"/>
        <color rgb="FF202124"/>
        <rFont val="Arial"/>
        <family val="2"/>
        <scheme val="minor"/>
      </rPr>
      <t>    </t>
    </r>
  </si>
  <si>
    <t>26--30</t>
  </si>
  <si>
    <t>ח: מיומנויות רגשיות חברתיות</t>
  </si>
  <si>
    <t>ט: חוסן נפשי</t>
  </si>
  <si>
    <t>ג: קשרים חברתיים בין תלמידים</t>
  </si>
  <si>
    <t>10. "אני יודע איך להתחבר עם תלמידים אחרים"</t>
  </si>
  <si>
    <t>31. "אני מצליח לפתור ויכוחים עם חברים".</t>
  </si>
  <si>
    <t>32. גם אם אני כועס אני מצליח לא להתפרץ.</t>
  </si>
  <si>
    <t>33. אני יודע מה אני צריך לעשות כדי להירגע</t>
  </si>
  <si>
    <t>34. אני יודע להסביר איך אני מרגיש (למשל כשאני כועס, עצוב או שמח).</t>
  </si>
  <si>
    <t>36.  קשה לי להתמודד עם טעויות או כישלונות.</t>
  </si>
  <si>
    <t>35. קשה לי להתמודד עם לחץ בלימודים.</t>
  </si>
  <si>
    <t>31--34</t>
  </si>
  <si>
    <t>35--38</t>
  </si>
  <si>
    <r>
      <t xml:space="preserve">ט: קושי בהתמודדות עם מצבי לחץ / חוסן נפשי / </t>
    </r>
    <r>
      <rPr>
        <b/>
        <sz val="14"/>
        <color rgb="FFFF0000"/>
        <rFont val="Arial"/>
        <family val="2"/>
      </rPr>
      <t>במדד זה ערכים גבוהים מצביעים על היקף רחב יותר של התופעה השלילית הנמדדת</t>
    </r>
  </si>
  <si>
    <t xml:space="preserve">2.  לאחר מילוי השאלון ע"י התלמידים:  יש לגשת לקובץ  שלכם המופיע בגוגל דרייב, לפתוח את  שאלון  </t>
  </si>
  <si>
    <t xml:space="preserve">3. יש ללחוץ על חלונית תגובות  ואז מקבלים את החלון הבא </t>
  </si>
  <si>
    <t xml:space="preserve">4.  לחיצה על תגובות תקבלו את החלון הבא </t>
  </si>
  <si>
    <t xml:space="preserve">5.  לחצו  הצד שמאל על יצוא קובץ באקסל </t>
  </si>
  <si>
    <t xml:space="preserve">כיתה  ז8                                         כיתה ז8                                       .. כיתה ז8 </t>
  </si>
  <si>
    <t xml:space="preserve">שלום רב!  להלן תהליך הצבת הנתונים מתוך שאלון תלמידים שהעברתם בבית הספר  </t>
  </si>
  <si>
    <r>
      <t xml:space="preserve">ד: התנהגות </t>
    </r>
    <r>
      <rPr>
        <b/>
        <sz val="16"/>
        <color rgb="FFFF0000"/>
        <rFont val="Arial"/>
        <family val="2"/>
        <scheme val="minor"/>
      </rPr>
      <t>לא</t>
    </r>
    <r>
      <rPr>
        <b/>
        <sz val="16"/>
        <color theme="1"/>
        <rFont val="Arial"/>
        <family val="2"/>
        <scheme val="minor"/>
      </rPr>
      <t xml:space="preserve"> נאותה של תלמידים בכיתה* </t>
    </r>
    <r>
      <rPr>
        <b/>
        <sz val="16"/>
        <color rgb="FFFF0000"/>
        <rFont val="Arial"/>
        <family val="2"/>
        <scheme val="minor"/>
      </rPr>
      <t xml:space="preserve"> </t>
    </r>
    <r>
      <rPr>
        <b/>
        <sz val="12"/>
        <color rgb="FF7030A0"/>
        <rFont val="Arial"/>
        <family val="2"/>
        <scheme val="minor"/>
      </rPr>
      <t>ערכים גבוהים יותר מצביעים תופעה שלילית</t>
    </r>
    <r>
      <rPr>
        <b/>
        <sz val="16"/>
        <color rgb="FF7030A0"/>
        <rFont val="Arial"/>
        <family val="2"/>
        <scheme val="minor"/>
      </rPr>
      <t xml:space="preserve"> </t>
    </r>
    <r>
      <rPr>
        <b/>
        <sz val="16"/>
        <color rgb="FFCBA9E5"/>
        <rFont val="Arial"/>
        <family val="2"/>
        <scheme val="minor"/>
      </rPr>
      <t xml:space="preserve"> </t>
    </r>
  </si>
  <si>
    <r>
      <t xml:space="preserve">ו: מעורבות באירועי אלימות* </t>
    </r>
    <r>
      <rPr>
        <b/>
        <sz val="12"/>
        <color rgb="FF7030A0"/>
        <rFont val="Arial"/>
        <family val="2"/>
        <scheme val="minor"/>
      </rPr>
      <t>ערכים גבוהים יותר מצביעים תופעה שלילית</t>
    </r>
  </si>
  <si>
    <r>
      <t>ט: קושי בהתמודדות עם מצבי לחץ*</t>
    </r>
    <r>
      <rPr>
        <b/>
        <sz val="12"/>
        <color rgb="FF7030A0"/>
        <rFont val="Arial"/>
        <family val="2"/>
        <scheme val="minor"/>
      </rPr>
      <t xml:space="preserve">ערכים גבוהים יותר מצביעים תופעה שלילית </t>
    </r>
    <r>
      <rPr>
        <b/>
        <sz val="12"/>
        <color rgb="FFFF0000"/>
        <rFont val="Arial"/>
        <family val="2"/>
        <scheme val="minor"/>
      </rPr>
      <t xml:space="preserve"> </t>
    </r>
  </si>
  <si>
    <t>הדביקו נתונים מתא זה</t>
  </si>
  <si>
    <t>1.	יש לגשת לקובץ ל'גוגל פורמס'   שם יש לפתוח קובץ אקסל של תוצאות  משובי התלמידים.
2.	 לבצע מיון של תוצאות התלמידים לפי שכבה ולפי מספר כיתה 
3.	יש לסמן את תוצאות התלמידים באקסל השאלון (מתא חותמת זמן) השייכים לשכבה מסוימת ולפי כיתה מסוימת ולהדביק את הנתונים בקובץ כאן בתאים  הלבנים המותאמים לפי שכבה ולפי מספר כיתה.
4.	התא הראשון המסומן כאן בכחול הוא התא שמסמנים ומדביקים את התוצאות
5.	הצבת נתונים תבצע מיד את כל החישובים</t>
  </si>
  <si>
    <t xml:space="preserve">כיתה  ט8                                         כיתה ט8                                       .כיתה ט8 </t>
  </si>
  <si>
    <t xml:space="preserve">כיתה י1                            כיתה י1                                       ..כיתה י1 </t>
  </si>
  <si>
    <t xml:space="preserve">כיתה י2                            כיתה י2                                       ....כיתה י2 </t>
  </si>
  <si>
    <t xml:space="preserve">כיתה י3                                  כיתה י3                                       ....כיתה י3 </t>
  </si>
  <si>
    <t xml:space="preserve">כיתה י4                            כיתה י4                                       ....כיתה י4 </t>
  </si>
  <si>
    <t xml:space="preserve">כיתה י5                            כיתה י5                                       ....כיתה י5 </t>
  </si>
  <si>
    <t xml:space="preserve">כיתה י6                            כיתה י6                                       ....כיתה י6 </t>
  </si>
  <si>
    <t xml:space="preserve">כיתה י7                            כיתה י7                                       ....כיתה י7 </t>
  </si>
  <si>
    <t xml:space="preserve">כיתה  י8                                         כיתה י8                                       .כיתה י8 </t>
  </si>
  <si>
    <t xml:space="preserve">ממוצע שכבה י' </t>
  </si>
  <si>
    <t xml:space="preserve">כיתה יא' 1                            כיתה יא1                                       ..כיתהיא1 </t>
  </si>
  <si>
    <t xml:space="preserve">כיתה יא2                            כיתה יא2                                       ....כיתה יא2 </t>
  </si>
  <si>
    <t xml:space="preserve">כיתה יא3                                  כיתה יא3                                       ....כיתה יא3 </t>
  </si>
  <si>
    <t xml:space="preserve">כיתה יא4                            כיתה יא4                                       ....כיתה יא4 </t>
  </si>
  <si>
    <t xml:space="preserve">כיתה יא5                            כיתה יא5                                       ....כיתה יא5 </t>
  </si>
  <si>
    <t xml:space="preserve">כיתה יא6                            כיתה יא6                                       ....כיתה יא6 </t>
  </si>
  <si>
    <t xml:space="preserve">כיתה יא7                            כיתה יא7                                       ....כיתה יא7 </t>
  </si>
  <si>
    <t xml:space="preserve">שכבה י' </t>
  </si>
  <si>
    <t>י1</t>
  </si>
  <si>
    <t>י2</t>
  </si>
  <si>
    <t>י3</t>
  </si>
  <si>
    <t>י5</t>
  </si>
  <si>
    <t>י6</t>
  </si>
  <si>
    <t>י7</t>
  </si>
  <si>
    <t>י8</t>
  </si>
  <si>
    <t xml:space="preserve"> כלל לא מסכים -- 5 מסכים במידה רבה מאוד</t>
  </si>
  <si>
    <t>י4</t>
  </si>
  <si>
    <t xml:space="preserve">שכבה יא' </t>
  </si>
  <si>
    <t>יא' 1</t>
  </si>
  <si>
    <t>יא' 2</t>
  </si>
  <si>
    <t>יא' 3</t>
  </si>
  <si>
    <t>יא'4</t>
  </si>
  <si>
    <t>יא' 5</t>
  </si>
  <si>
    <t>יא' 6</t>
  </si>
  <si>
    <t>יא' 7</t>
  </si>
  <si>
    <t>יא' 8</t>
  </si>
  <si>
    <t xml:space="preserve">כיתה  יא8                                         כיתה יא8                                     כיתה יא8 </t>
  </si>
  <si>
    <t>מספר כיתה</t>
  </si>
  <si>
    <r>
      <t xml:space="preserve">30. בבית הספר יש הרבה פעילויות של תלמידים למען הקהילה והחברה </t>
    </r>
    <r>
      <rPr>
        <b/>
        <sz val="10"/>
        <color rgb="FF000000"/>
        <rFont val="Arial"/>
        <family val="2"/>
        <scheme val="minor"/>
      </rPr>
      <t>(כמו טיפוח ושמירה על הסביבה, עזרה לאזרחים ותיקים ולילדים עם צרכים מיוחדים)</t>
    </r>
    <r>
      <rPr>
        <b/>
        <sz val="13"/>
        <color rgb="FF000000"/>
        <rFont val="Arial"/>
        <family val="2"/>
        <scheme val="minor"/>
      </rPr>
      <t>.</t>
    </r>
  </si>
  <si>
    <t xml:space="preserve">נושאי השאלות </t>
  </si>
  <si>
    <r>
      <t xml:space="preserve">1. חשוב לוודא שבשאלון שהועבר לתלמידים </t>
    </r>
    <r>
      <rPr>
        <b/>
        <sz val="11"/>
        <color rgb="FFFF0000"/>
        <rFont val="Arial"/>
        <family val="2"/>
        <scheme val="minor"/>
      </rPr>
      <t>לא נעשו שינויים בשאלון</t>
    </r>
    <r>
      <rPr>
        <sz val="11"/>
        <color theme="1"/>
        <rFont val="Arial"/>
        <family val="2"/>
        <charset val="177"/>
        <scheme val="minor"/>
      </rPr>
      <t xml:space="preserve"> ובכמות השאלות  (38) ובשאלות הפתיחה, </t>
    </r>
    <r>
      <rPr>
        <sz val="11"/>
        <color rgb="FFFF0000"/>
        <rFont val="Arial"/>
        <family val="2"/>
        <scheme val="minor"/>
      </rPr>
      <t>כל שינוי בשאלון שנעשה לא ניתן יהיה להשתמש במסמך זה לעיבוד התוצאות</t>
    </r>
    <r>
      <rPr>
        <sz val="11"/>
        <color theme="1"/>
        <rFont val="Arial"/>
        <family val="2"/>
        <charset val="177"/>
        <scheme val="minor"/>
      </rPr>
      <t xml:space="preserve">. </t>
    </r>
  </si>
  <si>
    <t xml:space="preserve">6.  לחצו  בצד  שמאל על יצוא קובץ באקסל ותקבלו מסמך אקסל עם כל תגובות התלמידים. מומלץ להוריד קובץ אקסל למחשב ולעבד את הנתונים </t>
  </si>
  <si>
    <r>
      <t xml:space="preserve">7.  לחצו  בתפריט האקסל  בלשונית </t>
    </r>
    <r>
      <rPr>
        <b/>
        <sz val="11"/>
        <color theme="1"/>
        <rFont val="Arial"/>
        <family val="2"/>
        <scheme val="minor"/>
      </rPr>
      <t xml:space="preserve"> נתונים</t>
    </r>
    <r>
      <rPr>
        <sz val="11"/>
        <color theme="1"/>
        <rFont val="Arial"/>
        <family val="2"/>
        <charset val="177"/>
        <scheme val="minor"/>
      </rPr>
      <t xml:space="preserve">  ואחריו </t>
    </r>
    <r>
      <rPr>
        <b/>
        <sz val="11"/>
        <color theme="1"/>
        <rFont val="Arial"/>
        <family val="2"/>
        <scheme val="minor"/>
      </rPr>
      <t>מיון</t>
    </r>
    <r>
      <rPr>
        <sz val="11"/>
        <color theme="1"/>
        <rFont val="Arial"/>
        <family val="2"/>
        <charset val="177"/>
        <scheme val="minor"/>
      </rPr>
      <t xml:space="preserve"> , סדרו לפי</t>
    </r>
    <r>
      <rPr>
        <b/>
        <sz val="11"/>
        <color theme="1"/>
        <rFont val="Arial"/>
        <family val="2"/>
        <scheme val="minor"/>
      </rPr>
      <t xml:space="preserve"> דרגת כיתה</t>
    </r>
    <r>
      <rPr>
        <sz val="11"/>
        <color theme="1"/>
        <rFont val="Arial"/>
        <family val="2"/>
        <charset val="177"/>
        <scheme val="minor"/>
      </rPr>
      <t xml:space="preserve">   ואחר מיינו לפי  </t>
    </r>
    <r>
      <rPr>
        <b/>
        <sz val="11"/>
        <color theme="1"/>
        <rFont val="Arial"/>
        <family val="2"/>
        <scheme val="minor"/>
      </rPr>
      <t>שכבת כיתה</t>
    </r>
    <r>
      <rPr>
        <sz val="11"/>
        <color theme="1"/>
        <rFont val="Arial"/>
        <family val="2"/>
        <charset val="177"/>
        <scheme val="minor"/>
      </rPr>
      <t xml:space="preserve"> ו</t>
    </r>
    <r>
      <rPr>
        <b/>
        <sz val="11"/>
        <color theme="1"/>
        <rFont val="Arial"/>
        <family val="2"/>
        <scheme val="minor"/>
      </rPr>
      <t xml:space="preserve">מספר כיתה </t>
    </r>
  </si>
  <si>
    <t xml:space="preserve">8. העתיקו תוצאות תלמידים של הכיתה לדוגמא ז 1 ,יש לסמן את כל  השורות של כיתה ז1  ולבצע העתקה  </t>
  </si>
  <si>
    <t xml:space="preserve">10. בכל לשונית  מופיעים תוצאות כיתה ותוצאות שכבה  </t>
  </si>
  <si>
    <t xml:space="preserve">11.. עברו כך על שכבה ועל כל כיתה בהעתקת תשובות התלמידים </t>
  </si>
  <si>
    <t>12. לכל כיתה יש לשונית בנפרד</t>
  </si>
  <si>
    <r>
      <t xml:space="preserve">13. עם סיום שיבוץ הנתונים יופיע בלשונית  </t>
    </r>
    <r>
      <rPr>
        <b/>
        <sz val="11"/>
        <color theme="5" tint="-0.249977111117893"/>
        <rFont val="Arial"/>
        <family val="2"/>
        <scheme val="minor"/>
      </rPr>
      <t>א: תוצאות אקלים תמונה בית ספרית</t>
    </r>
    <r>
      <rPr>
        <sz val="11"/>
        <color theme="1"/>
        <rFont val="Arial"/>
        <family val="2"/>
        <charset val="177"/>
        <scheme val="minor"/>
      </rPr>
      <t xml:space="preserve"> , נתונים מעובדים עם אחוזים לפי כל תחום </t>
    </r>
  </si>
  <si>
    <t>בטבלה זו תוכלו לעבד את ההישגים מול כל מחנך /ת לגבי תוצאות שכבה וכמובן ראיה מערכתית של כל השכבה/ חטיבה</t>
  </si>
  <si>
    <t xml:space="preserve">9. בצעו פעולה זו עבור כל כיתה בנפרד כך תוכלו לקבל נתונים גם לפי כיתה בודדת ובכך מאפשר לדייק את העבודה </t>
  </si>
  <si>
    <r>
      <t xml:space="preserve">8. פתחו את הקובץ </t>
    </r>
    <r>
      <rPr>
        <b/>
        <sz val="11"/>
        <color rgb="FFC00000"/>
        <rFont val="Arial"/>
        <family val="2"/>
        <scheme val="minor"/>
      </rPr>
      <t>1 אקלים שיבוץ תוצאות תלמידים '</t>
    </r>
    <r>
      <rPr>
        <sz val="11"/>
        <color theme="1"/>
        <rFont val="Arial"/>
        <family val="2"/>
        <charset val="177"/>
        <scheme val="minor"/>
      </rPr>
      <t xml:space="preserve"> גשו ללשונית  בקובץ כאן ' </t>
    </r>
    <r>
      <rPr>
        <b/>
        <sz val="11"/>
        <color theme="1"/>
        <rFont val="Arial"/>
        <family val="2"/>
        <scheme val="minor"/>
      </rPr>
      <t>1שכבה ז'</t>
    </r>
    <r>
      <rPr>
        <sz val="11"/>
        <color theme="1"/>
        <rFont val="Arial"/>
        <family val="2"/>
        <charset val="177"/>
        <scheme val="minor"/>
      </rPr>
      <t xml:space="preserve">  ובצעו הדבקה של נתוני הכיתה במספר הכיתה המתאים, בצד שמאל מופיעות כיתות ממוספרות 1-8 , </t>
    </r>
  </si>
  <si>
    <r>
      <t xml:space="preserve">14. גשו לגיליון אקסל חדש - בשם: </t>
    </r>
    <r>
      <rPr>
        <b/>
        <sz val="11"/>
        <color theme="9" tint="-0.249977111117893"/>
        <rFont val="Arial"/>
        <family val="2"/>
        <scheme val="minor"/>
      </rPr>
      <t>2</t>
    </r>
    <r>
      <rPr>
        <b/>
        <sz val="11"/>
        <color theme="9" tint="-0.499984740745262"/>
        <rFont val="Arial"/>
        <family val="2"/>
        <scheme val="minor"/>
      </rPr>
      <t>מיפוי אקלים תלת שנתי- גרפים</t>
    </r>
    <r>
      <rPr>
        <b/>
        <sz val="11"/>
        <color theme="5" tint="-0.249977111117893"/>
        <rFont val="Arial"/>
        <family val="2"/>
        <scheme val="minor"/>
      </rPr>
      <t xml:space="preserve"> והציבו את תוצאות נתוני שאלון חנוכה או שאלון פסח בטבלה המשקפת את כל הנתונים </t>
    </r>
  </si>
  <si>
    <t>שימו לב - הקובץ נעול ניתן להעתיק רק התאים  הירוק שהם ממוצע נתונים של כל השכבה, נתונים אלו ניתן לשבץ  בקובץ הנ"ל- מיפוי אקלים</t>
  </si>
  <si>
    <r>
      <t xml:space="preserve">תמונת מבט כללית - תוצאות שאלון אקלים חינוכי פנימי / שכבות ז'-יא' I </t>
    </r>
    <r>
      <rPr>
        <b/>
        <sz val="18"/>
        <color theme="4"/>
        <rFont val="Arial"/>
        <family val="2"/>
        <scheme val="minor"/>
      </rPr>
      <t>פיתוח רשת דרכא</t>
    </r>
    <r>
      <rPr>
        <b/>
        <sz val="18"/>
        <color rgb="FFC00000"/>
        <rFont val="Arial"/>
        <family val="2"/>
        <scheme val="minor"/>
      </rPr>
      <t xml:space="preserve">      </t>
    </r>
    <r>
      <rPr>
        <b/>
        <sz val="18"/>
        <color theme="1"/>
        <rFont val="Arial"/>
        <family val="2"/>
        <scheme val="minor"/>
      </rPr>
      <t xml:space="preserve">                                                 </t>
    </r>
    <r>
      <rPr>
        <b/>
        <sz val="18"/>
        <color rgb="FFFF0000"/>
        <rFont val="Arial"/>
        <family val="2"/>
        <scheme val="minor"/>
      </rPr>
      <t>ה</t>
    </r>
    <r>
      <rPr>
        <b/>
        <sz val="16"/>
        <color rgb="FFFF0000"/>
        <rFont val="Arial"/>
        <family val="2"/>
        <scheme val="minor"/>
      </rPr>
      <t>נתונים בטבלה מתמלאים אוטומטית מגיליונות' שכבה' למעט התא הלבן - סך תלמידים בשכבה</t>
    </r>
  </si>
  <si>
    <t>שם בי"ס</t>
  </si>
  <si>
    <t>37. כשיש שינויים בשגרת היום-יום שלי אני  נלחץ.</t>
  </si>
  <si>
    <t xml:space="preserve">38.קשה לי לקבל דעות שונות משלי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</si>
</sst>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d/yyyy\ h:mm:ss"/>
  </numFmts>
  <fonts count="60" x14ac:knownFonts="1">
    <font>
      <sz val="11"/>
      <color theme="1"/>
      <name val="Arial"/>
      <family val="2"/>
      <charset val="177"/>
      <scheme val="minor"/>
    </font>
    <font>
      <b/>
      <sz val="11"/>
      <color theme="1"/>
      <name val="Arial"/>
      <family val="2"/>
      <scheme val="minor"/>
    </font>
    <font>
      <b/>
      <sz val="14"/>
      <color theme="1"/>
      <name val="Arial"/>
      <family val="2"/>
      <scheme val="minor"/>
    </font>
    <font>
      <b/>
      <sz val="12"/>
      <color theme="1"/>
      <name val="Arial"/>
      <family val="2"/>
      <scheme val="minor"/>
    </font>
    <font>
      <sz val="9"/>
      <color indexed="81"/>
      <name val="Tahoma"/>
      <family val="2"/>
    </font>
    <font>
      <b/>
      <sz val="9"/>
      <color indexed="81"/>
      <name val="Tahoma"/>
      <family val="2"/>
    </font>
    <font>
      <sz val="11"/>
      <color theme="1"/>
      <name val="Arial"/>
      <family val="2"/>
      <scheme val="minor"/>
    </font>
    <font>
      <b/>
      <sz val="16"/>
      <color theme="1"/>
      <name val="Arial"/>
      <family val="2"/>
      <scheme val="minor"/>
    </font>
    <font>
      <b/>
      <sz val="20"/>
      <color theme="1"/>
      <name val="Arial"/>
      <family val="2"/>
      <scheme val="minor"/>
    </font>
    <font>
      <b/>
      <sz val="10"/>
      <color theme="1"/>
      <name val="Arial"/>
      <family val="2"/>
      <scheme val="minor"/>
    </font>
    <font>
      <sz val="10"/>
      <color rgb="FF000000"/>
      <name val="Arial"/>
      <family val="2"/>
      <scheme val="minor"/>
    </font>
    <font>
      <sz val="16"/>
      <color rgb="FF000000"/>
      <name val="Arial"/>
      <family val="2"/>
    </font>
    <font>
      <sz val="10"/>
      <name val="Arial"/>
      <family val="2"/>
    </font>
    <font>
      <sz val="14"/>
      <color rgb="FF000000"/>
      <name val="Arial"/>
      <family val="2"/>
    </font>
    <font>
      <b/>
      <sz val="14"/>
      <color rgb="FF000000"/>
      <name val="Arial"/>
      <family val="2"/>
    </font>
    <font>
      <sz val="10"/>
      <color theme="1"/>
      <name val="Arial"/>
      <family val="2"/>
      <scheme val="minor"/>
    </font>
    <font>
      <b/>
      <sz val="16"/>
      <color rgb="FF000000"/>
      <name val="Arial"/>
      <family val="2"/>
      <scheme val="minor"/>
    </font>
    <font>
      <b/>
      <sz val="14"/>
      <name val="Arial"/>
      <family val="2"/>
      <scheme val="minor"/>
    </font>
    <font>
      <b/>
      <sz val="14"/>
      <color rgb="FF000000"/>
      <name val="Arial"/>
      <family val="2"/>
      <scheme val="minor"/>
    </font>
    <font>
      <b/>
      <sz val="24"/>
      <color theme="1"/>
      <name val="Arial"/>
      <family val="2"/>
      <scheme val="minor"/>
    </font>
    <font>
      <b/>
      <sz val="24"/>
      <color rgb="FF000000"/>
      <name val="Arial"/>
      <family val="2"/>
      <scheme val="minor"/>
    </font>
    <font>
      <b/>
      <sz val="14"/>
      <color theme="2"/>
      <name val="Arial"/>
      <family val="2"/>
    </font>
    <font>
      <b/>
      <sz val="12"/>
      <color rgb="FFFF0000"/>
      <name val="Arial"/>
      <family val="2"/>
      <scheme val="minor"/>
    </font>
    <font>
      <b/>
      <sz val="16"/>
      <color rgb="FFFF0000"/>
      <name val="Arial"/>
      <family val="2"/>
      <scheme val="minor"/>
    </font>
    <font>
      <b/>
      <sz val="14"/>
      <color rgb="FFFF0000"/>
      <name val="Arial"/>
      <family val="2"/>
    </font>
    <font>
      <sz val="18"/>
      <color rgb="FF000000"/>
      <name val="Arial"/>
      <family val="2"/>
      <scheme val="minor"/>
    </font>
    <font>
      <b/>
      <sz val="18"/>
      <color rgb="FF000000"/>
      <name val="Arial"/>
      <family val="2"/>
    </font>
    <font>
      <sz val="18"/>
      <name val="Arial"/>
      <family val="2"/>
    </font>
    <font>
      <b/>
      <sz val="18"/>
      <color rgb="FFFF0000"/>
      <name val="Arial"/>
      <family val="2"/>
    </font>
    <font>
      <sz val="16"/>
      <color rgb="FF000000"/>
      <name val="Arial"/>
      <family val="2"/>
      <scheme val="minor"/>
    </font>
    <font>
      <b/>
      <sz val="13"/>
      <color rgb="FF000000"/>
      <name val="Arial"/>
      <family val="2"/>
      <scheme val="minor"/>
    </font>
    <font>
      <b/>
      <sz val="13"/>
      <color theme="1"/>
      <name val="Arial"/>
      <family val="2"/>
      <scheme val="minor"/>
    </font>
    <font>
      <b/>
      <sz val="20"/>
      <color theme="1" tint="4.9989318521683403E-2"/>
      <name val="Arial"/>
      <family val="2"/>
      <scheme val="minor"/>
    </font>
    <font>
      <sz val="20"/>
      <color theme="1"/>
      <name val="Arial"/>
      <family val="2"/>
      <scheme val="minor"/>
    </font>
    <font>
      <b/>
      <sz val="22"/>
      <color theme="1"/>
      <name val="Arial"/>
      <family val="2"/>
      <scheme val="minor"/>
    </font>
    <font>
      <sz val="22"/>
      <color theme="1"/>
      <name val="Arial"/>
      <family val="2"/>
      <scheme val="minor"/>
    </font>
    <font>
      <b/>
      <sz val="18"/>
      <color theme="1"/>
      <name val="Arial"/>
      <family val="2"/>
      <scheme val="minor"/>
    </font>
    <font>
      <sz val="18"/>
      <color theme="1"/>
      <name val="Arial"/>
      <family val="2"/>
      <scheme val="minor"/>
    </font>
    <font>
      <b/>
      <sz val="18"/>
      <color rgb="FFFF0000"/>
      <name val="Arial"/>
      <family val="2"/>
      <scheme val="minor"/>
    </font>
    <font>
      <b/>
      <u/>
      <sz val="18"/>
      <color rgb="FF202124"/>
      <name val="Arial"/>
      <family val="2"/>
      <scheme val="minor"/>
    </font>
    <font>
      <b/>
      <sz val="12"/>
      <color rgb="FF202124"/>
      <name val="Arial"/>
      <family val="2"/>
      <scheme val="minor"/>
    </font>
    <font>
      <sz val="12"/>
      <color rgb="FF202124"/>
      <name val="Arial"/>
      <family val="2"/>
      <scheme val="minor"/>
    </font>
    <font>
      <sz val="12"/>
      <color theme="1"/>
      <name val="Arial"/>
      <family val="2"/>
      <scheme val="minor"/>
    </font>
    <font>
      <b/>
      <sz val="18"/>
      <name val="Arial"/>
      <family val="2"/>
    </font>
    <font>
      <b/>
      <sz val="11"/>
      <color rgb="FFFF0000"/>
      <name val="Arial"/>
      <family val="2"/>
      <scheme val="minor"/>
    </font>
    <font>
      <sz val="11"/>
      <color rgb="FFFF0000"/>
      <name val="Arial"/>
      <family val="2"/>
      <scheme val="minor"/>
    </font>
    <font>
      <b/>
      <sz val="16"/>
      <color rgb="FFCBA9E5"/>
      <name val="Arial"/>
      <family val="2"/>
      <scheme val="minor"/>
    </font>
    <font>
      <b/>
      <sz val="12"/>
      <color rgb="FF7030A0"/>
      <name val="Arial"/>
      <family val="2"/>
      <scheme val="minor"/>
    </font>
    <font>
      <b/>
      <sz val="16"/>
      <color rgb="FF7030A0"/>
      <name val="Arial"/>
      <family val="2"/>
      <scheme val="minor"/>
    </font>
    <font>
      <sz val="16"/>
      <name val="Arial"/>
      <family val="2"/>
    </font>
    <font>
      <sz val="14"/>
      <name val="Arial"/>
      <family val="2"/>
    </font>
    <font>
      <sz val="10"/>
      <color theme="1"/>
      <name val="Arial"/>
      <family val="2"/>
    </font>
    <font>
      <b/>
      <sz val="10"/>
      <color rgb="FFFF0000"/>
      <name val="Arial"/>
      <family val="2"/>
      <scheme val="minor"/>
    </font>
    <font>
      <b/>
      <sz val="10"/>
      <color rgb="FF000000"/>
      <name val="Arial"/>
      <family val="2"/>
      <scheme val="minor"/>
    </font>
    <font>
      <b/>
      <sz val="11"/>
      <color theme="5" tint="-0.249977111117893"/>
      <name val="Arial"/>
      <family val="2"/>
      <scheme val="minor"/>
    </font>
    <font>
      <b/>
      <sz val="11"/>
      <color rgb="FFC00000"/>
      <name val="Arial"/>
      <family val="2"/>
      <scheme val="minor"/>
    </font>
    <font>
      <b/>
      <sz val="11"/>
      <color theme="9" tint="-0.499984740745262"/>
      <name val="Arial"/>
      <family val="2"/>
      <scheme val="minor"/>
    </font>
    <font>
      <b/>
      <sz val="11"/>
      <color theme="9" tint="-0.249977111117893"/>
      <name val="Arial"/>
      <family val="2"/>
      <scheme val="minor"/>
    </font>
    <font>
      <b/>
      <sz val="18"/>
      <color rgb="FFC00000"/>
      <name val="Arial"/>
      <family val="2"/>
      <scheme val="minor"/>
    </font>
    <font>
      <b/>
      <sz val="18"/>
      <color theme="4"/>
      <name val="Arial"/>
      <family val="2"/>
      <scheme val="minor"/>
    </font>
  </fonts>
  <fills count="3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rgb="FFCBA9E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39997558519241921"/>
        <bgColor indexed="64"/>
      </patternFill>
    </fill>
    <fill>
      <patternFill patternType="solid">
        <fgColor rgb="FFFFFF00"/>
        <bgColor rgb="FFFFFF00"/>
      </patternFill>
    </fill>
    <fill>
      <patternFill patternType="solid">
        <fgColor theme="4" tint="0.79998168889431442"/>
        <bgColor rgb="FFF7B4AE"/>
      </patternFill>
    </fill>
    <fill>
      <patternFill patternType="solid">
        <fgColor rgb="FF7AD694"/>
        <bgColor rgb="FF7AD694"/>
      </patternFill>
    </fill>
    <fill>
      <patternFill patternType="solid">
        <fgColor theme="5" tint="0.59999389629810485"/>
        <bgColor rgb="FFFBDAD7"/>
      </patternFill>
    </fill>
    <fill>
      <patternFill patternType="solid">
        <fgColor theme="5" tint="0.79998168889431442"/>
        <bgColor rgb="FF7AD694"/>
      </patternFill>
    </fill>
    <fill>
      <patternFill patternType="solid">
        <fgColor theme="9" tint="0.79998168889431442"/>
        <bgColor rgb="FFFEA767"/>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rgb="FF8CB5F9"/>
      </patternFill>
    </fill>
    <fill>
      <patternFill patternType="solid">
        <fgColor theme="7" tint="0.59999389629810485"/>
        <bgColor indexed="64"/>
      </patternFill>
    </fill>
    <fill>
      <patternFill patternType="solid">
        <fgColor theme="5" tint="0.39997558519241921"/>
        <bgColor rgb="FF2F9299"/>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EADCF4"/>
        <bgColor indexed="64"/>
      </patternFill>
    </fill>
    <fill>
      <patternFill patternType="solid">
        <fgColor rgb="FF92D050"/>
        <bgColor indexed="64"/>
      </patternFill>
    </fill>
  </fills>
  <borders count="7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diagonal/>
    </border>
    <border>
      <left style="medium">
        <color indexed="64"/>
      </left>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top/>
      <bottom style="thin">
        <color auto="1"/>
      </bottom>
      <diagonal/>
    </border>
    <border>
      <left style="thin">
        <color auto="1"/>
      </left>
      <right/>
      <top/>
      <bottom/>
      <diagonal/>
    </border>
    <border>
      <left/>
      <right style="medium">
        <color indexed="64"/>
      </right>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style="thin">
        <color auto="1"/>
      </top>
      <bottom style="thin">
        <color auto="1"/>
      </bottom>
      <diagonal/>
    </border>
    <border>
      <left style="medium">
        <color indexed="64"/>
      </left>
      <right style="medium">
        <color rgb="FFFF0000"/>
      </right>
      <top style="medium">
        <color indexed="64"/>
      </top>
      <bottom style="thin">
        <color auto="1"/>
      </bottom>
      <diagonal/>
    </border>
    <border>
      <left style="medium">
        <color rgb="FFFF0000"/>
      </left>
      <right/>
      <top style="thin">
        <color indexed="64"/>
      </top>
      <bottom style="medium">
        <color rgb="FFFF0000"/>
      </bottom>
      <diagonal/>
    </border>
    <border>
      <left/>
      <right/>
      <top style="thin">
        <color indexed="64"/>
      </top>
      <bottom style="medium">
        <color rgb="FFFF0000"/>
      </bottom>
      <diagonal/>
    </border>
    <border>
      <left/>
      <right/>
      <top/>
      <bottom style="medium">
        <color rgb="FFFF0000"/>
      </bottom>
      <diagonal/>
    </border>
    <border>
      <left style="medium">
        <color indexed="64"/>
      </left>
      <right/>
      <top style="thin">
        <color indexed="64"/>
      </top>
      <bottom style="medium">
        <color rgb="FFFF0000"/>
      </bottom>
      <diagonal/>
    </border>
    <border>
      <left style="medium">
        <color indexed="64"/>
      </left>
      <right style="medium">
        <color indexed="64"/>
      </right>
      <top style="medium">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bottom style="medium">
        <color rgb="FFFF0000"/>
      </bottom>
      <diagonal/>
    </border>
    <border>
      <left/>
      <right style="medium">
        <color indexed="64"/>
      </right>
      <top/>
      <bottom style="medium">
        <color rgb="FFFF0000"/>
      </bottom>
      <diagonal/>
    </border>
    <border>
      <left/>
      <right style="medium">
        <color rgb="FFFF0000"/>
      </right>
      <top/>
      <bottom style="medium">
        <color rgb="FFFF0000"/>
      </bottom>
      <diagonal/>
    </border>
    <border>
      <left style="thin">
        <color indexed="64"/>
      </left>
      <right style="thin">
        <color indexed="64"/>
      </right>
      <top/>
      <bottom/>
      <diagonal/>
    </border>
    <border>
      <left style="medium">
        <color rgb="FFFF0000"/>
      </left>
      <right style="medium">
        <color indexed="64"/>
      </right>
      <top style="medium">
        <color rgb="FFFF0000"/>
      </top>
      <bottom/>
      <diagonal/>
    </border>
    <border>
      <left style="medium">
        <color rgb="FFFF0000"/>
      </left>
      <right style="medium">
        <color indexed="64"/>
      </right>
      <top/>
      <bottom/>
      <diagonal/>
    </border>
    <border>
      <left style="medium">
        <color rgb="FFFF0000"/>
      </left>
      <right style="medium">
        <color indexed="64"/>
      </right>
      <top/>
      <bottom style="medium">
        <color rgb="FFFF0000"/>
      </bottom>
      <diagonal/>
    </border>
    <border>
      <left style="thin">
        <color auto="1"/>
      </left>
      <right/>
      <top style="thin">
        <color auto="1"/>
      </top>
      <bottom style="medium">
        <color rgb="FFFF0000"/>
      </bottom>
      <diagonal/>
    </border>
    <border>
      <left style="medium">
        <color rgb="FFFF0000"/>
      </left>
      <right/>
      <top style="thin">
        <color indexed="64"/>
      </top>
      <bottom/>
      <diagonal/>
    </border>
    <border>
      <left style="medium">
        <color rgb="FFFF0000"/>
      </left>
      <right/>
      <top/>
      <bottom style="medium">
        <color rgb="FFFF000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style="medium">
        <color indexed="64"/>
      </left>
      <right style="medium">
        <color indexed="64"/>
      </right>
      <top style="medium">
        <color rgb="FF00B050"/>
      </top>
      <bottom style="medium">
        <color rgb="FF00B050"/>
      </bottom>
      <diagonal/>
    </border>
    <border>
      <left/>
      <right style="medium">
        <color rgb="FF00B050"/>
      </right>
      <top style="medium">
        <color rgb="FF00B050"/>
      </top>
      <bottom style="medium">
        <color rgb="FF00B050"/>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s>
  <cellStyleXfs count="2">
    <xf numFmtId="0" fontId="0" fillId="0" borderId="0"/>
    <xf numFmtId="0" fontId="10" fillId="0" borderId="0"/>
  </cellStyleXfs>
  <cellXfs count="304">
    <xf numFmtId="0" fontId="0" fillId="0" borderId="0" xfId="0"/>
    <xf numFmtId="0" fontId="0" fillId="0" borderId="0" xfId="0" applyProtection="1">
      <protection locked="0"/>
    </xf>
    <xf numFmtId="0" fontId="0" fillId="0" borderId="0" xfId="0" applyAlignment="1" applyProtection="1">
      <alignment horizontal="center"/>
      <protection locked="0"/>
    </xf>
    <xf numFmtId="0" fontId="1" fillId="0" borderId="0" xfId="0" applyFont="1" applyProtection="1">
      <protection locked="0"/>
    </xf>
    <xf numFmtId="0" fontId="10" fillId="0" borderId="0" xfId="1" applyFont="1" applyAlignment="1" applyProtection="1"/>
    <xf numFmtId="0" fontId="10" fillId="0" borderId="0" xfId="1" applyFont="1" applyAlignment="1" applyProtection="1">
      <alignment horizontal="right" wrapText="1"/>
      <protection locked="0"/>
    </xf>
    <xf numFmtId="0" fontId="10" fillId="0" borderId="0" xfId="1" applyFont="1" applyAlignment="1" applyProtection="1">
      <alignment horizontal="center" wrapText="1"/>
      <protection locked="0"/>
    </xf>
    <xf numFmtId="1" fontId="2" fillId="2" borderId="21" xfId="1" applyNumberFormat="1" applyFont="1" applyFill="1" applyBorder="1" applyAlignment="1" applyProtection="1">
      <alignment horizontal="center"/>
    </xf>
    <xf numFmtId="0" fontId="17" fillId="5" borderId="22" xfId="1" applyFont="1" applyFill="1" applyBorder="1" applyAlignment="1" applyProtection="1"/>
    <xf numFmtId="9" fontId="2" fillId="2" borderId="5" xfId="1" applyNumberFormat="1" applyFont="1" applyFill="1" applyBorder="1" applyAlignment="1" applyProtection="1">
      <alignment horizontal="center"/>
    </xf>
    <xf numFmtId="9" fontId="2" fillId="5" borderId="5" xfId="1" applyNumberFormat="1" applyFont="1" applyFill="1" applyBorder="1" applyAlignment="1" applyProtection="1">
      <alignment horizontal="center"/>
    </xf>
    <xf numFmtId="9" fontId="2" fillId="8" borderId="5" xfId="1" applyNumberFormat="1" applyFont="1" applyFill="1" applyBorder="1" applyAlignment="1" applyProtection="1">
      <alignment horizontal="center"/>
    </xf>
    <xf numFmtId="9" fontId="2" fillId="9" borderId="5" xfId="1" applyNumberFormat="1" applyFont="1" applyFill="1" applyBorder="1" applyAlignment="1" applyProtection="1">
      <alignment horizontal="center"/>
    </xf>
    <xf numFmtId="0" fontId="10" fillId="3" borderId="1" xfId="1" applyFont="1" applyFill="1" applyBorder="1" applyAlignment="1" applyProtection="1"/>
    <xf numFmtId="9" fontId="2" fillId="21" borderId="5" xfId="1" applyNumberFormat="1" applyFont="1" applyFill="1" applyBorder="1" applyAlignment="1" applyProtection="1">
      <alignment horizontal="center"/>
    </xf>
    <xf numFmtId="9" fontId="2" fillId="18" borderId="5" xfId="1" applyNumberFormat="1" applyFont="1" applyFill="1" applyBorder="1" applyAlignment="1" applyProtection="1">
      <alignment horizontal="center"/>
    </xf>
    <xf numFmtId="165" fontId="15" fillId="0" borderId="0" xfId="1" applyNumberFormat="1" applyFont="1" applyAlignment="1" applyProtection="1">
      <alignment horizontal="center"/>
    </xf>
    <xf numFmtId="0" fontId="15" fillId="0" borderId="0" xfId="1" applyFont="1" applyAlignment="1" applyProtection="1">
      <alignment horizontal="center"/>
    </xf>
    <xf numFmtId="0" fontId="10" fillId="0" borderId="0" xfId="1" applyFont="1" applyAlignment="1" applyProtection="1">
      <alignment horizontal="center"/>
    </xf>
    <xf numFmtId="9" fontId="2" fillId="23" borderId="5" xfId="1" applyNumberFormat="1" applyFont="1" applyFill="1" applyBorder="1" applyAlignment="1" applyProtection="1">
      <alignment horizontal="center"/>
    </xf>
    <xf numFmtId="9" fontId="2" fillId="26" borderId="5" xfId="1" applyNumberFormat="1" applyFont="1" applyFill="1" applyBorder="1" applyAlignment="1" applyProtection="1">
      <alignment horizontal="center"/>
    </xf>
    <xf numFmtId="0" fontId="29" fillId="0" borderId="0" xfId="1" applyFont="1" applyAlignment="1" applyProtection="1"/>
    <xf numFmtId="0" fontId="9" fillId="5" borderId="0" xfId="1" applyFont="1" applyFill="1" applyBorder="1" applyAlignment="1" applyProtection="1">
      <alignment horizontal="center"/>
    </xf>
    <xf numFmtId="0" fontId="15" fillId="21" borderId="0" xfId="1" applyFont="1" applyFill="1" applyBorder="1" applyAlignment="1" applyProtection="1">
      <alignment horizontal="center"/>
    </xf>
    <xf numFmtId="0" fontId="15" fillId="23" borderId="0" xfId="1" applyFont="1" applyFill="1" applyBorder="1" applyAlignment="1" applyProtection="1">
      <alignment horizontal="center"/>
    </xf>
    <xf numFmtId="0" fontId="15" fillId="9" borderId="0" xfId="1" applyFont="1" applyFill="1" applyBorder="1" applyAlignment="1" applyProtection="1">
      <alignment horizontal="center"/>
    </xf>
    <xf numFmtId="0" fontId="15" fillId="18" borderId="0" xfId="1" applyFont="1" applyFill="1" applyBorder="1" applyAlignment="1" applyProtection="1">
      <alignment horizontal="center"/>
    </xf>
    <xf numFmtId="0" fontId="15" fillId="19" borderId="0" xfId="1" applyFont="1" applyFill="1" applyBorder="1" applyAlignment="1" applyProtection="1">
      <alignment horizontal="center"/>
    </xf>
    <xf numFmtId="0" fontId="10" fillId="0" borderId="0" xfId="1" applyFont="1" applyBorder="1" applyAlignment="1" applyProtection="1"/>
    <xf numFmtId="0" fontId="25" fillId="0" borderId="3" xfId="1" applyFont="1" applyBorder="1" applyAlignment="1" applyProtection="1">
      <alignment vertical="center"/>
    </xf>
    <xf numFmtId="0" fontId="30" fillId="3" borderId="3" xfId="1" applyFont="1" applyFill="1" applyBorder="1" applyAlignment="1" applyProtection="1">
      <alignment horizontal="center" vertical="center" wrapText="1" readingOrder="2"/>
    </xf>
    <xf numFmtId="0" fontId="30" fillId="0" borderId="1" xfId="1" applyFont="1" applyBorder="1" applyAlignment="1" applyProtection="1">
      <alignment horizontal="center" vertical="center" wrapText="1" readingOrder="2"/>
    </xf>
    <xf numFmtId="0" fontId="25" fillId="0" borderId="0" xfId="1" applyFont="1" applyBorder="1" applyAlignment="1" applyProtection="1">
      <alignment vertical="center"/>
    </xf>
    <xf numFmtId="0" fontId="30" fillId="0" borderId="0" xfId="1" applyFont="1" applyBorder="1" applyAlignment="1" applyProtection="1">
      <alignment horizontal="center" vertical="center" wrapText="1" readingOrder="2"/>
    </xf>
    <xf numFmtId="0" fontId="10" fillId="3" borderId="0" xfId="1" applyFont="1" applyFill="1" applyBorder="1" applyAlignment="1" applyProtection="1"/>
    <xf numFmtId="0" fontId="7" fillId="5" borderId="12" xfId="0" applyFont="1" applyFill="1" applyBorder="1" applyAlignment="1" applyProtection="1">
      <alignment horizontal="center" wrapText="1"/>
    </xf>
    <xf numFmtId="0" fontId="7" fillId="5" borderId="3" xfId="0" applyFont="1" applyFill="1" applyBorder="1" applyAlignment="1" applyProtection="1">
      <alignment horizontal="center" wrapText="1"/>
    </xf>
    <xf numFmtId="0" fontId="7" fillId="5" borderId="13" xfId="0" applyFont="1" applyFill="1" applyBorder="1" applyAlignment="1" applyProtection="1">
      <alignment horizontal="center" wrapText="1"/>
    </xf>
    <xf numFmtId="0" fontId="0" fillId="0" borderId="0" xfId="0" applyAlignment="1" applyProtection="1">
      <alignment textRotation="91"/>
      <protection locked="0"/>
    </xf>
    <xf numFmtId="0" fontId="1" fillId="11" borderId="3" xfId="0" applyFont="1" applyFill="1" applyBorder="1" applyAlignment="1" applyProtection="1">
      <alignment horizontal="center" wrapText="1"/>
    </xf>
    <xf numFmtId="0" fontId="2" fillId="7" borderId="1" xfId="0" applyFont="1" applyFill="1" applyBorder="1" applyAlignment="1" applyProtection="1">
      <alignment horizontal="center"/>
      <protection locked="0"/>
    </xf>
    <xf numFmtId="9" fontId="1" fillId="7" borderId="1" xfId="0" applyNumberFormat="1" applyFont="1" applyFill="1" applyBorder="1" applyAlignment="1" applyProtection="1">
      <alignment horizontal="center"/>
    </xf>
    <xf numFmtId="0" fontId="6" fillId="4" borderId="1" xfId="0" applyFont="1" applyFill="1" applyBorder="1" applyAlignment="1" applyProtection="1">
      <alignment horizontal="center"/>
      <protection locked="0"/>
    </xf>
    <xf numFmtId="0" fontId="7" fillId="28" borderId="12" xfId="0" applyFont="1" applyFill="1" applyBorder="1" applyAlignment="1" applyProtection="1">
      <alignment horizontal="center" wrapText="1"/>
    </xf>
    <xf numFmtId="0" fontId="7" fillId="28" borderId="3" xfId="0" applyFont="1" applyFill="1" applyBorder="1" applyAlignment="1" applyProtection="1">
      <alignment horizontal="center" wrapText="1"/>
    </xf>
    <xf numFmtId="0" fontId="7" fillId="28" borderId="13" xfId="0" applyFont="1" applyFill="1" applyBorder="1" applyAlignment="1" applyProtection="1">
      <alignment horizontal="center" wrapText="1"/>
    </xf>
    <xf numFmtId="0" fontId="15" fillId="2" borderId="37" xfId="1" applyFont="1" applyFill="1" applyBorder="1" applyAlignment="1" applyProtection="1">
      <alignment horizontal="center"/>
    </xf>
    <xf numFmtId="9" fontId="8" fillId="10" borderId="28" xfId="1" applyNumberFormat="1" applyFont="1" applyFill="1" applyBorder="1" applyAlignment="1" applyProtection="1">
      <alignment horizontal="center"/>
    </xf>
    <xf numFmtId="0" fontId="15" fillId="2" borderId="38" xfId="1" applyFont="1" applyFill="1" applyBorder="1" applyAlignment="1" applyProtection="1">
      <alignment horizontal="center"/>
    </xf>
    <xf numFmtId="0" fontId="9" fillId="5" borderId="39" xfId="1" applyFont="1" applyFill="1" applyBorder="1" applyAlignment="1" applyProtection="1">
      <alignment horizontal="center"/>
    </xf>
    <xf numFmtId="0" fontId="9" fillId="5" borderId="32" xfId="1" applyFont="1" applyFill="1" applyBorder="1" applyAlignment="1" applyProtection="1">
      <alignment horizontal="center"/>
    </xf>
    <xf numFmtId="0" fontId="15" fillId="21" borderId="39" xfId="1" applyFont="1" applyFill="1" applyBorder="1" applyAlignment="1" applyProtection="1">
      <alignment horizontal="center"/>
    </xf>
    <xf numFmtId="0" fontId="15" fillId="21" borderId="32" xfId="1" applyFont="1" applyFill="1" applyBorder="1" applyAlignment="1" applyProtection="1">
      <alignment horizontal="center"/>
    </xf>
    <xf numFmtId="0" fontId="15" fillId="8" borderId="39" xfId="1" applyFont="1" applyFill="1" applyBorder="1" applyAlignment="1" applyProtection="1">
      <alignment horizontal="center"/>
    </xf>
    <xf numFmtId="0" fontId="15" fillId="8" borderId="32" xfId="1" applyFont="1" applyFill="1" applyBorder="1" applyAlignment="1" applyProtection="1">
      <alignment horizontal="center"/>
    </xf>
    <xf numFmtId="0" fontId="15" fillId="9" borderId="39" xfId="1" applyFont="1" applyFill="1" applyBorder="1" applyAlignment="1" applyProtection="1">
      <alignment horizontal="center"/>
    </xf>
    <xf numFmtId="0" fontId="15" fillId="9" borderId="32" xfId="1" applyFont="1" applyFill="1" applyBorder="1" applyAlignment="1" applyProtection="1">
      <alignment horizontal="center"/>
    </xf>
    <xf numFmtId="0" fontId="15" fillId="18" borderId="39" xfId="1" applyFont="1" applyFill="1" applyBorder="1" applyAlignment="1" applyProtection="1">
      <alignment horizontal="center"/>
    </xf>
    <xf numFmtId="0" fontId="15" fillId="18" borderId="32" xfId="1" applyFont="1" applyFill="1" applyBorder="1" applyAlignment="1" applyProtection="1">
      <alignment horizontal="center"/>
    </xf>
    <xf numFmtId="0" fontId="15" fillId="19" borderId="32" xfId="1" applyFont="1" applyFill="1" applyBorder="1" applyAlignment="1" applyProtection="1">
      <alignment horizontal="center"/>
    </xf>
    <xf numFmtId="0" fontId="15" fillId="0" borderId="0" xfId="1" applyFont="1" applyBorder="1" applyAlignment="1" applyProtection="1">
      <alignment horizontal="center"/>
      <protection locked="0"/>
    </xf>
    <xf numFmtId="0" fontId="10" fillId="0" borderId="41" xfId="1" applyFont="1" applyBorder="1" applyAlignment="1" applyProtection="1">
      <alignment horizontal="right" wrapText="1"/>
      <protection locked="0"/>
    </xf>
    <xf numFmtId="0" fontId="10" fillId="0" borderId="41" xfId="1" applyFont="1" applyBorder="1" applyAlignment="1" applyProtection="1">
      <alignment horizontal="center" wrapText="1"/>
      <protection locked="0"/>
    </xf>
    <xf numFmtId="0" fontId="10" fillId="0" borderId="42" xfId="1" applyFont="1" applyBorder="1" applyAlignment="1" applyProtection="1">
      <alignment horizontal="right" wrapText="1"/>
      <protection locked="0"/>
    </xf>
    <xf numFmtId="165" fontId="15" fillId="0" borderId="43" xfId="1" applyNumberFormat="1" applyFont="1" applyBorder="1" applyAlignment="1" applyProtection="1">
      <alignment horizontal="center"/>
      <protection locked="0"/>
    </xf>
    <xf numFmtId="0" fontId="15" fillId="0" borderId="44" xfId="1" applyFont="1" applyBorder="1" applyAlignment="1" applyProtection="1">
      <alignment horizontal="center"/>
      <protection locked="0"/>
    </xf>
    <xf numFmtId="0" fontId="10" fillId="0" borderId="43" xfId="1" applyFont="1" applyBorder="1" applyAlignment="1" applyProtection="1">
      <protection locked="0"/>
    </xf>
    <xf numFmtId="9" fontId="2" fillId="9" borderId="46" xfId="1" applyNumberFormat="1" applyFont="1" applyFill="1" applyBorder="1" applyAlignment="1" applyProtection="1">
      <alignment horizontal="center"/>
    </xf>
    <xf numFmtId="0" fontId="15" fillId="2" borderId="50" xfId="1" applyFont="1" applyFill="1" applyBorder="1" applyAlignment="1" applyProtection="1">
      <alignment horizontal="center"/>
    </xf>
    <xf numFmtId="9" fontId="8" fillId="10" borderId="51" xfId="1" applyNumberFormat="1" applyFont="1" applyFill="1" applyBorder="1" applyAlignment="1" applyProtection="1">
      <alignment horizontal="center"/>
    </xf>
    <xf numFmtId="0" fontId="15" fillId="2" borderId="52" xfId="1" applyFont="1" applyFill="1" applyBorder="1" applyAlignment="1" applyProtection="1">
      <alignment horizontal="center"/>
    </xf>
    <xf numFmtId="0" fontId="9" fillId="5" borderId="53" xfId="1" applyFont="1" applyFill="1" applyBorder="1" applyAlignment="1" applyProtection="1">
      <alignment horizontal="center"/>
    </xf>
    <xf numFmtId="0" fontId="9" fillId="5" borderId="49" xfId="1" applyFont="1" applyFill="1" applyBorder="1" applyAlignment="1" applyProtection="1">
      <alignment horizontal="center"/>
    </xf>
    <xf numFmtId="0" fontId="9" fillId="5" borderId="54" xfId="1" applyFont="1" applyFill="1" applyBorder="1" applyAlignment="1" applyProtection="1">
      <alignment horizontal="center"/>
    </xf>
    <xf numFmtId="0" fontId="15" fillId="21" borderId="53" xfId="1" applyFont="1" applyFill="1" applyBorder="1" applyAlignment="1" applyProtection="1">
      <alignment horizontal="center"/>
    </xf>
    <xf numFmtId="0" fontId="15" fillId="21" borderId="49" xfId="1" applyFont="1" applyFill="1" applyBorder="1" applyAlignment="1" applyProtection="1">
      <alignment horizontal="center"/>
    </xf>
    <xf numFmtId="0" fontId="15" fillId="21" borderId="54" xfId="1" applyFont="1" applyFill="1" applyBorder="1" applyAlignment="1" applyProtection="1">
      <alignment horizontal="center"/>
    </xf>
    <xf numFmtId="0" fontId="15" fillId="23" borderId="49" xfId="1" applyFont="1" applyFill="1" applyBorder="1" applyAlignment="1" applyProtection="1">
      <alignment horizontal="center"/>
    </xf>
    <xf numFmtId="0" fontId="15" fillId="8" borderId="53" xfId="1" applyFont="1" applyFill="1" applyBorder="1" applyAlignment="1" applyProtection="1">
      <alignment horizontal="center"/>
    </xf>
    <xf numFmtId="0" fontId="15" fillId="8" borderId="54" xfId="1" applyFont="1" applyFill="1" applyBorder="1" applyAlignment="1" applyProtection="1">
      <alignment horizontal="center"/>
    </xf>
    <xf numFmtId="0" fontId="15" fillId="9" borderId="53" xfId="1" applyFont="1" applyFill="1" applyBorder="1" applyAlignment="1" applyProtection="1">
      <alignment horizontal="center"/>
    </xf>
    <xf numFmtId="0" fontId="15" fillId="9" borderId="49" xfId="1" applyFont="1" applyFill="1" applyBorder="1" applyAlignment="1" applyProtection="1">
      <alignment horizontal="center"/>
    </xf>
    <xf numFmtId="0" fontId="15" fillId="9" borderId="54" xfId="1" applyFont="1" applyFill="1" applyBorder="1" applyAlignment="1" applyProtection="1">
      <alignment horizontal="center"/>
    </xf>
    <xf numFmtId="0" fontId="15" fillId="18" borderId="53" xfId="1" applyFont="1" applyFill="1" applyBorder="1" applyAlignment="1" applyProtection="1">
      <alignment horizontal="center"/>
    </xf>
    <xf numFmtId="0" fontId="15" fillId="18" borderId="49" xfId="1" applyFont="1" applyFill="1" applyBorder="1" applyAlignment="1" applyProtection="1">
      <alignment horizontal="center"/>
    </xf>
    <xf numFmtId="0" fontId="15" fillId="18" borderId="54" xfId="1" applyFont="1" applyFill="1" applyBorder="1" applyAlignment="1" applyProtection="1">
      <alignment horizontal="center"/>
    </xf>
    <xf numFmtId="0" fontId="15" fillId="19" borderId="49" xfId="1" applyFont="1" applyFill="1" applyBorder="1" applyAlignment="1" applyProtection="1">
      <alignment horizontal="center"/>
    </xf>
    <xf numFmtId="0" fontId="15" fillId="19" borderId="54" xfId="1" applyFont="1" applyFill="1" applyBorder="1" applyAlignment="1" applyProtection="1">
      <alignment horizontal="center"/>
    </xf>
    <xf numFmtId="0" fontId="15" fillId="9" borderId="55" xfId="1" applyFont="1" applyFill="1" applyBorder="1" applyAlignment="1" applyProtection="1">
      <alignment horizontal="center"/>
    </xf>
    <xf numFmtId="0" fontId="31" fillId="3" borderId="3" xfId="1" applyFont="1" applyFill="1" applyBorder="1" applyAlignment="1" applyProtection="1">
      <alignment horizontal="center" vertical="center" wrapText="1" readingOrder="2"/>
    </xf>
    <xf numFmtId="0" fontId="31" fillId="3" borderId="9" xfId="1" applyFont="1" applyFill="1" applyBorder="1" applyAlignment="1" applyProtection="1">
      <alignment horizontal="center" vertical="center" wrapText="1" readingOrder="2"/>
    </xf>
    <xf numFmtId="0" fontId="30" fillId="2" borderId="17" xfId="1" applyFont="1" applyFill="1" applyBorder="1" applyAlignment="1" applyProtection="1">
      <alignment horizontal="center" vertical="center" wrapText="1" readingOrder="2"/>
    </xf>
    <xf numFmtId="0" fontId="30" fillId="2" borderId="18" xfId="1" applyFont="1" applyFill="1" applyBorder="1" applyAlignment="1" applyProtection="1">
      <alignment horizontal="center" vertical="center" wrapText="1" readingOrder="2"/>
    </xf>
    <xf numFmtId="0" fontId="30" fillId="2" borderId="31" xfId="1" applyFont="1" applyFill="1" applyBorder="1" applyAlignment="1" applyProtection="1">
      <alignment horizontal="center" vertical="center" wrapText="1" readingOrder="2"/>
    </xf>
    <xf numFmtId="0" fontId="30" fillId="5" borderId="17" xfId="1" applyFont="1" applyFill="1" applyBorder="1" applyAlignment="1" applyProtection="1">
      <alignment horizontal="center" vertical="center" wrapText="1" readingOrder="2"/>
    </xf>
    <xf numFmtId="0" fontId="30" fillId="5" borderId="18" xfId="1" applyFont="1" applyFill="1" applyBorder="1" applyAlignment="1" applyProtection="1">
      <alignment horizontal="center" vertical="center" wrapText="1" readingOrder="2"/>
    </xf>
    <xf numFmtId="0" fontId="30" fillId="5" borderId="31" xfId="1" applyFont="1" applyFill="1" applyBorder="1" applyAlignment="1" applyProtection="1">
      <alignment horizontal="center" vertical="center" wrapText="1" readingOrder="2"/>
    </xf>
    <xf numFmtId="0" fontId="30" fillId="21" borderId="17" xfId="1" applyFont="1" applyFill="1" applyBorder="1" applyAlignment="1" applyProtection="1">
      <alignment horizontal="center" vertical="center" wrapText="1" readingOrder="2"/>
    </xf>
    <xf numFmtId="0" fontId="30" fillId="21" borderId="18" xfId="1" applyFont="1" applyFill="1" applyBorder="1" applyAlignment="1" applyProtection="1">
      <alignment horizontal="center" vertical="center" wrapText="1" readingOrder="2"/>
    </xf>
    <xf numFmtId="0" fontId="30" fillId="21" borderId="31" xfId="1" applyFont="1" applyFill="1" applyBorder="1" applyAlignment="1" applyProtection="1">
      <alignment horizontal="center" vertical="center" wrapText="1" readingOrder="2"/>
    </xf>
    <xf numFmtId="0" fontId="30" fillId="23" borderId="17" xfId="1" applyFont="1" applyFill="1" applyBorder="1" applyAlignment="1" applyProtection="1">
      <alignment horizontal="center" vertical="center" wrapText="1" readingOrder="2"/>
    </xf>
    <xf numFmtId="0" fontId="30" fillId="23" borderId="18" xfId="1" applyFont="1" applyFill="1" applyBorder="1" applyAlignment="1" applyProtection="1">
      <alignment horizontal="center" vertical="center" wrapText="1" readingOrder="2"/>
    </xf>
    <xf numFmtId="0" fontId="30" fillId="23" borderId="31" xfId="1" applyFont="1" applyFill="1" applyBorder="1" applyAlignment="1" applyProtection="1">
      <alignment horizontal="center" vertical="center" wrapText="1" readingOrder="2"/>
    </xf>
    <xf numFmtId="0" fontId="30" fillId="8" borderId="17" xfId="1" applyFont="1" applyFill="1" applyBorder="1" applyAlignment="1" applyProtection="1">
      <alignment horizontal="center" vertical="center" wrapText="1" readingOrder="2"/>
    </xf>
    <xf numFmtId="0" fontId="30" fillId="8" borderId="18" xfId="1" applyFont="1" applyFill="1" applyBorder="1" applyAlignment="1" applyProtection="1">
      <alignment horizontal="center" vertical="center" wrapText="1" readingOrder="2"/>
    </xf>
    <xf numFmtId="0" fontId="30" fillId="8" borderId="31" xfId="1" applyFont="1" applyFill="1" applyBorder="1" applyAlignment="1" applyProtection="1">
      <alignment horizontal="center" vertical="center" wrapText="1" readingOrder="2"/>
    </xf>
    <xf numFmtId="0" fontId="30" fillId="9" borderId="4" xfId="1" applyFont="1" applyFill="1" applyBorder="1" applyAlignment="1" applyProtection="1">
      <alignment horizontal="center" vertical="center" wrapText="1" readingOrder="2"/>
    </xf>
    <xf numFmtId="0" fontId="30" fillId="9" borderId="56" xfId="1" applyFont="1" applyFill="1" applyBorder="1" applyAlignment="1" applyProtection="1">
      <alignment horizontal="center" vertical="center" wrapText="1" readingOrder="2"/>
    </xf>
    <xf numFmtId="0" fontId="30" fillId="9" borderId="15" xfId="1" applyFont="1" applyFill="1" applyBorder="1" applyAlignment="1" applyProtection="1">
      <alignment horizontal="center" vertical="center" wrapText="1" readingOrder="2"/>
    </xf>
    <xf numFmtId="0" fontId="30" fillId="18" borderId="17" xfId="1" applyFont="1" applyFill="1" applyBorder="1" applyAlignment="1" applyProtection="1">
      <alignment horizontal="center" vertical="center" wrapText="1" readingOrder="2"/>
    </xf>
    <xf numFmtId="0" fontId="30" fillId="18" borderId="18" xfId="1" applyFont="1" applyFill="1" applyBorder="1" applyAlignment="1" applyProtection="1">
      <alignment horizontal="center" vertical="center" wrapText="1" readingOrder="2"/>
    </xf>
    <xf numFmtId="0" fontId="30" fillId="18" borderId="31" xfId="1" applyFont="1" applyFill="1" applyBorder="1" applyAlignment="1" applyProtection="1">
      <alignment horizontal="center" vertical="center" wrapText="1" readingOrder="2"/>
    </xf>
    <xf numFmtId="0" fontId="30" fillId="19" borderId="17" xfId="1" applyFont="1" applyFill="1" applyBorder="1" applyAlignment="1" applyProtection="1">
      <alignment horizontal="center" vertical="center" wrapText="1" readingOrder="2"/>
    </xf>
    <xf numFmtId="0" fontId="30" fillId="19" borderId="18" xfId="1" applyFont="1" applyFill="1" applyBorder="1" applyAlignment="1" applyProtection="1">
      <alignment horizontal="center" vertical="center" wrapText="1" readingOrder="2"/>
    </xf>
    <xf numFmtId="0" fontId="30" fillId="9" borderId="17" xfId="1" applyFont="1" applyFill="1" applyBorder="1" applyAlignment="1" applyProtection="1">
      <alignment horizontal="center" vertical="center" wrapText="1" readingOrder="2"/>
    </xf>
    <xf numFmtId="0" fontId="30" fillId="9" borderId="18" xfId="1" applyFont="1" applyFill="1" applyBorder="1" applyAlignment="1" applyProtection="1">
      <alignment horizontal="center" vertical="center" wrapText="1" readingOrder="2"/>
    </xf>
    <xf numFmtId="0" fontId="30" fillId="9" borderId="35" xfId="1" applyFont="1" applyFill="1" applyBorder="1" applyAlignment="1" applyProtection="1">
      <alignment horizontal="center" vertical="center" wrapText="1" readingOrder="2"/>
    </xf>
    <xf numFmtId="22" fontId="10" fillId="0" borderId="0" xfId="1" applyNumberFormat="1" applyFont="1" applyBorder="1" applyAlignment="1" applyProtection="1">
      <alignment horizontal="right" wrapText="1"/>
      <protection locked="0"/>
    </xf>
    <xf numFmtId="0" fontId="10" fillId="0" borderId="0" xfId="1" applyFont="1" applyBorder="1" applyAlignment="1" applyProtection="1">
      <alignment horizontal="right" wrapText="1"/>
      <protection locked="0"/>
    </xf>
    <xf numFmtId="0" fontId="10" fillId="0" borderId="0" xfId="1" applyFont="1" applyBorder="1" applyAlignment="1" applyProtection="1">
      <alignment horizontal="center" wrapText="1"/>
      <protection locked="0"/>
    </xf>
    <xf numFmtId="0" fontId="10" fillId="0" borderId="44" xfId="1" applyFont="1" applyBorder="1" applyAlignment="1" applyProtection="1">
      <alignment horizontal="right" wrapText="1"/>
      <protection locked="0"/>
    </xf>
    <xf numFmtId="165" fontId="15" fillId="0" borderId="40" xfId="1" applyNumberFormat="1" applyFont="1" applyBorder="1" applyAlignment="1" applyProtection="1">
      <alignment horizontal="center"/>
      <protection locked="0"/>
    </xf>
    <xf numFmtId="0" fontId="15" fillId="0" borderId="41" xfId="1" applyFont="1" applyBorder="1" applyAlignment="1" applyProtection="1">
      <alignment horizontal="center"/>
      <protection locked="0"/>
    </xf>
    <xf numFmtId="0" fontId="15" fillId="0" borderId="42" xfId="1" applyFont="1" applyBorder="1" applyAlignment="1" applyProtection="1">
      <alignment horizontal="center"/>
      <protection locked="0"/>
    </xf>
    <xf numFmtId="0" fontId="15" fillId="9" borderId="44" xfId="1" applyFont="1" applyFill="1" applyBorder="1" applyAlignment="1" applyProtection="1">
      <alignment horizontal="center"/>
    </xf>
    <xf numFmtId="165" fontId="15" fillId="0" borderId="0" xfId="1" applyNumberFormat="1" applyFont="1" applyBorder="1" applyAlignment="1" applyProtection="1">
      <alignment horizontal="center"/>
      <protection locked="0"/>
    </xf>
    <xf numFmtId="0" fontId="10" fillId="0" borderId="0" xfId="1" applyFont="1" applyBorder="1" applyAlignment="1" applyProtection="1">
      <protection locked="0"/>
    </xf>
    <xf numFmtId="0" fontId="29" fillId="0" borderId="63" xfId="1" applyFont="1" applyBorder="1" applyAlignment="1" applyProtection="1"/>
    <xf numFmtId="0" fontId="15" fillId="2" borderId="64" xfId="1" applyFont="1" applyFill="1" applyBorder="1" applyAlignment="1" applyProtection="1">
      <alignment horizontal="center"/>
    </xf>
    <xf numFmtId="164" fontId="8" fillId="2" borderId="65" xfId="1" applyNumberFormat="1" applyFont="1" applyFill="1" applyBorder="1" applyAlignment="1" applyProtection="1">
      <alignment horizontal="center"/>
    </xf>
    <xf numFmtId="0" fontId="9" fillId="5" borderId="64" xfId="1" applyFont="1" applyFill="1" applyBorder="1" applyAlignment="1" applyProtection="1">
      <alignment horizontal="center"/>
    </xf>
    <xf numFmtId="164" fontId="8" fillId="5" borderId="65" xfId="1" applyNumberFormat="1" applyFont="1" applyFill="1" applyBorder="1" applyAlignment="1" applyProtection="1">
      <alignment horizontal="center"/>
    </xf>
    <xf numFmtId="0" fontId="15" fillId="21" borderId="64" xfId="1" applyFont="1" applyFill="1" applyBorder="1" applyAlignment="1" applyProtection="1">
      <alignment horizontal="center"/>
    </xf>
    <xf numFmtId="164" fontId="8" fillId="21" borderId="65" xfId="1" applyNumberFormat="1" applyFont="1" applyFill="1" applyBorder="1" applyAlignment="1" applyProtection="1">
      <alignment horizontal="center"/>
    </xf>
    <xf numFmtId="0" fontId="15" fillId="23" borderId="64" xfId="1" applyFont="1" applyFill="1" applyBorder="1" applyAlignment="1" applyProtection="1">
      <alignment horizontal="center"/>
    </xf>
    <xf numFmtId="164" fontId="8" fillId="23" borderId="65" xfId="1" applyNumberFormat="1" applyFont="1" applyFill="1" applyBorder="1" applyAlignment="1" applyProtection="1">
      <alignment horizontal="center"/>
    </xf>
    <xf numFmtId="0" fontId="15" fillId="8" borderId="64" xfId="1" applyFont="1" applyFill="1" applyBorder="1" applyAlignment="1" applyProtection="1">
      <alignment horizontal="center"/>
    </xf>
    <xf numFmtId="164" fontId="8" fillId="8" borderId="65" xfId="1" applyNumberFormat="1" applyFont="1" applyFill="1" applyBorder="1" applyAlignment="1" applyProtection="1">
      <alignment horizontal="center"/>
    </xf>
    <xf numFmtId="0" fontId="15" fillId="9" borderId="64" xfId="1" applyFont="1" applyFill="1" applyBorder="1" applyAlignment="1" applyProtection="1">
      <alignment horizontal="center"/>
    </xf>
    <xf numFmtId="164" fontId="8" fillId="9" borderId="65" xfId="1" applyNumberFormat="1" applyFont="1" applyFill="1" applyBorder="1" applyAlignment="1" applyProtection="1">
      <alignment horizontal="center"/>
    </xf>
    <xf numFmtId="0" fontId="15" fillId="18" borderId="64" xfId="1" applyFont="1" applyFill="1" applyBorder="1" applyAlignment="1" applyProtection="1">
      <alignment horizontal="center"/>
    </xf>
    <xf numFmtId="164" fontId="8" fillId="18" borderId="65" xfId="1" applyNumberFormat="1" applyFont="1" applyFill="1" applyBorder="1" applyAlignment="1" applyProtection="1">
      <alignment horizontal="center"/>
    </xf>
    <xf numFmtId="0" fontId="15" fillId="19" borderId="64" xfId="1" applyFont="1" applyFill="1" applyBorder="1" applyAlignment="1" applyProtection="1">
      <alignment horizontal="center"/>
    </xf>
    <xf numFmtId="164" fontId="8" fillId="19" borderId="65" xfId="1" applyNumberFormat="1" applyFont="1" applyFill="1" applyBorder="1" applyAlignment="1" applyProtection="1">
      <alignment horizontal="center"/>
    </xf>
    <xf numFmtId="0" fontId="15" fillId="9" borderId="66" xfId="1" applyFont="1" applyFill="1" applyBorder="1" applyAlignment="1" applyProtection="1">
      <alignment horizontal="center"/>
    </xf>
    <xf numFmtId="0" fontId="2" fillId="29" borderId="3" xfId="0" applyFont="1" applyFill="1" applyBorder="1" applyAlignment="1" applyProtection="1">
      <alignment horizontal="center"/>
      <protection locked="0"/>
    </xf>
    <xf numFmtId="9" fontId="2" fillId="29" borderId="3" xfId="0" applyNumberFormat="1" applyFont="1" applyFill="1" applyBorder="1" applyAlignment="1" applyProtection="1">
      <alignment horizontal="center" wrapText="1"/>
      <protection locked="0"/>
    </xf>
    <xf numFmtId="0" fontId="6" fillId="4" borderId="67" xfId="0" applyFont="1" applyFill="1" applyBorder="1" applyAlignment="1" applyProtection="1">
      <alignment horizontal="center"/>
      <protection locked="0"/>
    </xf>
    <xf numFmtId="9" fontId="1" fillId="7" borderId="68" xfId="0" applyNumberFormat="1" applyFont="1" applyFill="1" applyBorder="1" applyAlignment="1" applyProtection="1">
      <alignment horizontal="center"/>
    </xf>
    <xf numFmtId="9" fontId="1" fillId="7" borderId="7" xfId="0" applyNumberFormat="1" applyFont="1" applyFill="1" applyBorder="1" applyAlignment="1" applyProtection="1">
      <alignment horizontal="center"/>
    </xf>
    <xf numFmtId="0" fontId="2" fillId="29" borderId="69" xfId="0" applyFont="1" applyFill="1" applyBorder="1" applyAlignment="1" applyProtection="1">
      <alignment horizontal="center"/>
      <protection locked="0"/>
    </xf>
    <xf numFmtId="9" fontId="2" fillId="29" borderId="69" xfId="0" applyNumberFormat="1" applyFont="1" applyFill="1" applyBorder="1" applyAlignment="1" applyProtection="1">
      <alignment horizontal="center" wrapText="1"/>
      <protection locked="0"/>
    </xf>
    <xf numFmtId="0" fontId="2" fillId="5" borderId="0" xfId="0" applyFont="1" applyFill="1" applyAlignment="1" applyProtection="1">
      <alignment horizontal="center"/>
      <protection locked="0"/>
    </xf>
    <xf numFmtId="0" fontId="7" fillId="0" borderId="72" xfId="0" applyFont="1" applyBorder="1" applyAlignment="1" applyProtection="1">
      <alignment horizontal="center"/>
      <protection locked="0"/>
    </xf>
    <xf numFmtId="0" fontId="2" fillId="8" borderId="67" xfId="0" applyFont="1" applyFill="1" applyBorder="1" applyAlignment="1" applyProtection="1">
      <alignment horizontal="center"/>
      <protection locked="0"/>
    </xf>
    <xf numFmtId="0" fontId="2" fillId="8" borderId="1" xfId="0" applyFont="1" applyFill="1" applyBorder="1" applyAlignment="1" applyProtection="1">
      <alignment horizontal="center"/>
      <protection locked="0"/>
    </xf>
    <xf numFmtId="0" fontId="2" fillId="18" borderId="67" xfId="0" applyFont="1" applyFill="1" applyBorder="1" applyAlignment="1" applyProtection="1">
      <alignment horizontal="center"/>
      <protection locked="0"/>
    </xf>
    <xf numFmtId="0" fontId="2" fillId="18" borderId="1" xfId="0" applyFont="1" applyFill="1" applyBorder="1" applyAlignment="1" applyProtection="1">
      <alignment horizontal="center"/>
      <protection locked="0"/>
    </xf>
    <xf numFmtId="0" fontId="38" fillId="3" borderId="15" xfId="0" applyFont="1" applyFill="1" applyBorder="1" applyAlignment="1" applyProtection="1">
      <alignment horizontal="center"/>
      <protection locked="0"/>
    </xf>
    <xf numFmtId="0" fontId="0" fillId="5" borderId="0" xfId="0" applyFill="1" applyAlignment="1" applyProtection="1">
      <alignment textRotation="91"/>
      <protection locked="0"/>
    </xf>
    <xf numFmtId="0" fontId="37" fillId="5" borderId="71" xfId="0" applyFont="1" applyFill="1" applyBorder="1" applyAlignment="1">
      <alignment horizontal="center" wrapText="1"/>
    </xf>
    <xf numFmtId="0" fontId="39" fillId="0" borderId="0" xfId="0" applyFont="1"/>
    <xf numFmtId="0" fontId="0" fillId="0" borderId="0" xfId="0" applyAlignment="1">
      <alignment horizontal="center"/>
    </xf>
    <xf numFmtId="0" fontId="42" fillId="0" borderId="0" xfId="0" applyFont="1"/>
    <xf numFmtId="0" fontId="0" fillId="0" borderId="0" xfId="0" applyAlignment="1">
      <alignment horizontal="right" readingOrder="1"/>
    </xf>
    <xf numFmtId="0" fontId="0" fillId="0" borderId="0" xfId="0" applyAlignment="1">
      <alignment horizontal="right" readingOrder="2"/>
    </xf>
    <xf numFmtId="0" fontId="1" fillId="2" borderId="0" xfId="0" applyFont="1" applyFill="1" applyAlignment="1">
      <alignment horizontal="right" readingOrder="1"/>
    </xf>
    <xf numFmtId="22" fontId="10" fillId="5" borderId="41" xfId="1" applyNumberFormat="1" applyFont="1" applyFill="1" applyBorder="1" applyAlignment="1" applyProtection="1">
      <alignment horizontal="right" wrapText="1"/>
      <protection locked="0"/>
    </xf>
    <xf numFmtId="165" fontId="51" fillId="0" borderId="0" xfId="0" applyNumberFormat="1" applyFont="1" applyAlignment="1" applyProtection="1">
      <alignment horizontal="right"/>
      <protection locked="0"/>
    </xf>
    <xf numFmtId="0" fontId="51" fillId="0" borderId="0" xfId="0" applyFont="1" applyAlignment="1" applyProtection="1">
      <alignment horizontal="right"/>
      <protection locked="0"/>
    </xf>
    <xf numFmtId="0" fontId="40" fillId="0" borderId="1" xfId="0" applyFont="1" applyBorder="1"/>
    <xf numFmtId="0" fontId="0" fillId="0" borderId="1" xfId="0" applyBorder="1" applyAlignment="1">
      <alignment horizontal="center"/>
    </xf>
    <xf numFmtId="0" fontId="39" fillId="2" borderId="0" xfId="0" applyFont="1" applyFill="1"/>
    <xf numFmtId="0" fontId="1" fillId="2" borderId="0" xfId="0" applyFont="1" applyFill="1" applyAlignment="1">
      <alignment horizontal="center"/>
    </xf>
    <xf numFmtId="9" fontId="2" fillId="29" borderId="3" xfId="0" applyNumberFormat="1" applyFont="1" applyFill="1" applyBorder="1" applyAlignment="1" applyProtection="1">
      <alignment horizontal="center"/>
      <protection locked="0"/>
    </xf>
    <xf numFmtId="9" fontId="6" fillId="27" borderId="1" xfId="0" applyNumberFormat="1" applyFont="1" applyFill="1" applyBorder="1" applyAlignment="1" applyProtection="1">
      <alignment horizontal="center" wrapText="1"/>
    </xf>
    <xf numFmtId="9" fontId="6" fillId="6" borderId="1" xfId="0" applyNumberFormat="1" applyFont="1" applyFill="1" applyBorder="1" applyAlignment="1" applyProtection="1">
      <alignment horizontal="center" wrapText="1"/>
    </xf>
    <xf numFmtId="1" fontId="1" fillId="2" borderId="1" xfId="0" applyNumberFormat="1" applyFont="1" applyFill="1" applyBorder="1" applyAlignment="1" applyProtection="1">
      <alignment horizontal="center"/>
    </xf>
    <xf numFmtId="9" fontId="6" fillId="27" borderId="67" xfId="0" applyNumberFormat="1" applyFont="1" applyFill="1" applyBorder="1" applyAlignment="1" applyProtection="1">
      <alignment horizontal="center" wrapText="1"/>
    </xf>
    <xf numFmtId="9" fontId="6" fillId="6" borderId="67" xfId="0" applyNumberFormat="1" applyFont="1" applyFill="1" applyBorder="1" applyAlignment="1" applyProtection="1">
      <alignment horizontal="center" wrapText="1"/>
    </xf>
    <xf numFmtId="1" fontId="1" fillId="2" borderId="67" xfId="0" applyNumberFormat="1" applyFont="1" applyFill="1" applyBorder="1" applyAlignment="1" applyProtection="1">
      <alignment horizontal="center"/>
    </xf>
    <xf numFmtId="9" fontId="2" fillId="29" borderId="70" xfId="0" applyNumberFormat="1" applyFont="1" applyFill="1" applyBorder="1" applyAlignment="1" applyProtection="1">
      <alignment horizontal="center"/>
      <protection locked="0"/>
    </xf>
    <xf numFmtId="0" fontId="2" fillId="18" borderId="67" xfId="0" applyFont="1" applyFill="1" applyBorder="1" applyAlignment="1" applyProtection="1">
      <alignment horizontal="center"/>
    </xf>
    <xf numFmtId="0" fontId="2" fillId="18" borderId="1" xfId="0" applyFont="1" applyFill="1" applyBorder="1" applyAlignment="1" applyProtection="1">
      <alignment horizontal="center"/>
    </xf>
    <xf numFmtId="0" fontId="34" fillId="18" borderId="5" xfId="0" applyFont="1" applyFill="1" applyBorder="1" applyAlignment="1" applyProtection="1">
      <alignment horizontal="center" vertical="center" textRotation="90" wrapText="1"/>
    </xf>
    <xf numFmtId="0" fontId="35" fillId="18" borderId="6" xfId="0" applyFont="1" applyFill="1" applyBorder="1" applyAlignment="1">
      <alignment horizontal="center" vertical="center" textRotation="90" wrapText="1"/>
    </xf>
    <xf numFmtId="0" fontId="0" fillId="18" borderId="8" xfId="0" applyFill="1" applyBorder="1" applyAlignment="1">
      <alignment horizontal="center" vertical="center" wrapText="1"/>
    </xf>
    <xf numFmtId="0" fontId="1" fillId="2" borderId="14" xfId="0" applyFont="1" applyFill="1" applyBorder="1" applyAlignment="1" applyProtection="1">
      <alignment horizontal="center" wrapText="1"/>
    </xf>
    <xf numFmtId="0" fontId="1" fillId="2" borderId="16" xfId="0" applyFont="1" applyFill="1" applyBorder="1" applyAlignment="1" applyProtection="1">
      <alignment horizontal="center" wrapText="1"/>
    </xf>
    <xf numFmtId="0" fontId="36" fillId="2" borderId="71" xfId="0" applyFont="1" applyFill="1" applyBorder="1" applyAlignment="1" applyProtection="1">
      <alignment horizontal="center" vertical="center" wrapText="1" readingOrder="2"/>
      <protection locked="0"/>
    </xf>
    <xf numFmtId="0" fontId="36" fillId="2" borderId="73" xfId="0" applyFont="1" applyFill="1" applyBorder="1" applyAlignment="1" applyProtection="1">
      <alignment horizontal="center" vertical="center" wrapText="1" readingOrder="2"/>
      <protection locked="0"/>
    </xf>
    <xf numFmtId="0" fontId="3" fillId="0" borderId="21" xfId="0" applyFont="1" applyBorder="1" applyAlignment="1" applyProtection="1">
      <alignment horizontal="center" wrapText="1"/>
      <protection locked="0"/>
    </xf>
    <xf numFmtId="0" fontId="3" fillId="0" borderId="22" xfId="0" applyFont="1" applyBorder="1" applyAlignment="1">
      <alignment horizontal="center" wrapText="1"/>
    </xf>
    <xf numFmtId="0" fontId="3" fillId="0" borderId="23" xfId="0" applyFont="1" applyBorder="1" applyAlignment="1">
      <alignment horizontal="center" wrapText="1"/>
    </xf>
    <xf numFmtId="0" fontId="34" fillId="7" borderId="1" xfId="0" applyFont="1" applyFill="1" applyBorder="1" applyAlignment="1" applyProtection="1">
      <alignment horizontal="center" vertical="center" textRotation="90" wrapText="1"/>
    </xf>
    <xf numFmtId="0" fontId="35" fillId="7" borderId="1" xfId="0" applyFont="1" applyFill="1" applyBorder="1" applyAlignment="1">
      <alignment horizontal="center" vertical="center" textRotation="90" wrapText="1"/>
    </xf>
    <xf numFmtId="0" fontId="0" fillId="7" borderId="3" xfId="0" applyFill="1" applyBorder="1" applyAlignment="1">
      <alignment horizontal="center" vertical="center" wrapText="1"/>
    </xf>
    <xf numFmtId="0" fontId="34" fillId="8" borderId="5" xfId="0" applyFont="1" applyFill="1" applyBorder="1" applyAlignment="1" applyProtection="1">
      <alignment horizontal="center" vertical="center" textRotation="90" wrapText="1"/>
    </xf>
    <xf numFmtId="0" fontId="35" fillId="8" borderId="6" xfId="0" applyFont="1" applyFill="1" applyBorder="1" applyAlignment="1">
      <alignment horizontal="center" vertical="center" textRotation="90" wrapText="1"/>
    </xf>
    <xf numFmtId="0" fontId="0" fillId="8" borderId="8" xfId="0" applyFill="1" applyBorder="1" applyAlignment="1">
      <alignment horizontal="center" vertical="center" wrapText="1"/>
    </xf>
    <xf numFmtId="0" fontId="32" fillId="5" borderId="10" xfId="0" applyFont="1" applyFill="1" applyBorder="1" applyAlignment="1" applyProtection="1">
      <alignment horizontal="center" vertical="center" wrapText="1"/>
    </xf>
    <xf numFmtId="0" fontId="33" fillId="0" borderId="33" xfId="0" applyFont="1" applyBorder="1" applyAlignment="1">
      <alignment horizontal="center" vertical="center" wrapText="1"/>
    </xf>
    <xf numFmtId="0" fontId="33" fillId="0" borderId="34" xfId="0" applyFont="1" applyBorder="1" applyAlignment="1">
      <alignment horizontal="center" vertical="center" wrapText="1"/>
    </xf>
    <xf numFmtId="0" fontId="32" fillId="28" borderId="10" xfId="0" applyFont="1" applyFill="1" applyBorder="1" applyAlignment="1" applyProtection="1">
      <alignment horizontal="center" vertical="center" wrapText="1"/>
    </xf>
    <xf numFmtId="0" fontId="33" fillId="28" borderId="33" xfId="0" applyFont="1" applyFill="1" applyBorder="1" applyAlignment="1">
      <alignment vertical="center" wrapText="1"/>
    </xf>
    <xf numFmtId="0" fontId="33" fillId="28" borderId="34" xfId="0" applyFont="1" applyFill="1" applyBorder="1" applyAlignment="1">
      <alignment vertical="center" wrapText="1"/>
    </xf>
    <xf numFmtId="165" fontId="19" fillId="3" borderId="64" xfId="1" applyNumberFormat="1" applyFont="1" applyFill="1" applyBorder="1" applyAlignment="1" applyProtection="1">
      <alignment horizontal="center"/>
    </xf>
    <xf numFmtId="0" fontId="20" fillId="0" borderId="64" xfId="1" applyFont="1" applyBorder="1" applyAlignment="1" applyProtection="1">
      <alignment horizontal="center"/>
    </xf>
    <xf numFmtId="0" fontId="16" fillId="25" borderId="57" xfId="1" applyFont="1" applyFill="1" applyBorder="1" applyAlignment="1" applyProtection="1">
      <alignment vertical="top" textRotation="90" wrapText="1"/>
    </xf>
    <xf numFmtId="0" fontId="16" fillId="25" borderId="58" xfId="1" applyFont="1" applyFill="1" applyBorder="1" applyAlignment="1" applyProtection="1">
      <alignment vertical="top" textRotation="90" wrapText="1"/>
    </xf>
    <xf numFmtId="0" fontId="29" fillId="25" borderId="58" xfId="1" applyFont="1" applyFill="1" applyBorder="1" applyAlignment="1" applyProtection="1">
      <alignment vertical="top" wrapText="1"/>
    </xf>
    <xf numFmtId="0" fontId="29" fillId="25" borderId="59" xfId="1" applyFont="1" applyFill="1" applyBorder="1" applyAlignment="1" applyProtection="1">
      <alignment vertical="top" wrapText="1"/>
    </xf>
    <xf numFmtId="165" fontId="2" fillId="3" borderId="2" xfId="1" applyNumberFormat="1" applyFont="1" applyFill="1" applyBorder="1" applyAlignment="1" applyProtection="1">
      <alignment wrapText="1"/>
    </xf>
    <xf numFmtId="0" fontId="10" fillId="0" borderId="30" xfId="1" applyFont="1" applyBorder="1" applyAlignment="1" applyProtection="1">
      <alignment wrapText="1"/>
    </xf>
    <xf numFmtId="165" fontId="7" fillId="3" borderId="60" xfId="1" applyNumberFormat="1" applyFont="1" applyFill="1" applyBorder="1" applyAlignment="1" applyProtection="1">
      <alignment horizontal="center"/>
    </xf>
    <xf numFmtId="0" fontId="18" fillId="0" borderId="48" xfId="1" applyFont="1" applyBorder="1" applyAlignment="1" applyProtection="1">
      <alignment horizontal="center"/>
    </xf>
    <xf numFmtId="0" fontId="18" fillId="0" borderId="49" xfId="1" applyFont="1" applyBorder="1" applyAlignment="1" applyProtection="1">
      <alignment horizontal="center"/>
    </xf>
    <xf numFmtId="0" fontId="16" fillId="24" borderId="57" xfId="1" applyFont="1" applyFill="1" applyBorder="1" applyAlignment="1" applyProtection="1">
      <alignment vertical="top" textRotation="90" wrapText="1"/>
    </xf>
    <xf numFmtId="0" fontId="16" fillId="24" borderId="58" xfId="1" applyFont="1" applyFill="1" applyBorder="1" applyAlignment="1" applyProtection="1">
      <alignment vertical="top" textRotation="90" wrapText="1"/>
    </xf>
    <xf numFmtId="0" fontId="29" fillId="24" borderId="58" xfId="1" applyFont="1" applyFill="1" applyBorder="1" applyAlignment="1" applyProtection="1">
      <alignment vertical="top" wrapText="1"/>
    </xf>
    <xf numFmtId="0" fontId="29" fillId="24" borderId="59" xfId="1" applyFont="1" applyFill="1" applyBorder="1" applyAlignment="1" applyProtection="1">
      <alignment vertical="top" wrapText="1"/>
    </xf>
    <xf numFmtId="0" fontId="16" fillId="21" borderId="57" xfId="1" applyFont="1" applyFill="1" applyBorder="1" applyAlignment="1" applyProtection="1">
      <alignment vertical="top" textRotation="90" wrapText="1"/>
    </xf>
    <xf numFmtId="0" fontId="16" fillId="21" borderId="58" xfId="1" applyFont="1" applyFill="1" applyBorder="1" applyAlignment="1" applyProtection="1">
      <alignment vertical="top" textRotation="90" wrapText="1"/>
    </xf>
    <xf numFmtId="0" fontId="29" fillId="21" borderId="58" xfId="1" applyFont="1" applyFill="1" applyBorder="1" applyAlignment="1" applyProtection="1">
      <alignment vertical="top" wrapText="1"/>
    </xf>
    <xf numFmtId="0" fontId="29" fillId="21" borderId="59" xfId="1" applyFont="1" applyFill="1" applyBorder="1" applyAlignment="1" applyProtection="1">
      <alignment vertical="top" wrapText="1"/>
    </xf>
    <xf numFmtId="0" fontId="16" fillId="11" borderId="57" xfId="1" applyFont="1" applyFill="1" applyBorder="1" applyAlignment="1" applyProtection="1">
      <alignment vertical="top" textRotation="90" wrapText="1"/>
    </xf>
    <xf numFmtId="0" fontId="16" fillId="11" borderId="58" xfId="1" applyFont="1" applyFill="1" applyBorder="1" applyAlignment="1" applyProtection="1">
      <alignment vertical="top" textRotation="90" wrapText="1"/>
    </xf>
    <xf numFmtId="0" fontId="29" fillId="11" borderId="58" xfId="1" applyFont="1" applyFill="1" applyBorder="1" applyAlignment="1" applyProtection="1">
      <alignment vertical="top" wrapText="1"/>
    </xf>
    <xf numFmtId="0" fontId="29" fillId="11" borderId="59" xfId="1" applyFont="1" applyFill="1" applyBorder="1" applyAlignment="1" applyProtection="1">
      <alignment vertical="top" wrapText="1"/>
    </xf>
    <xf numFmtId="0" fontId="16" fillId="23" borderId="40" xfId="1" applyFont="1" applyFill="1" applyBorder="1" applyAlignment="1" applyProtection="1">
      <alignment vertical="top" textRotation="90" wrapText="1"/>
    </xf>
    <xf numFmtId="0" fontId="16" fillId="23" borderId="43" xfId="1" applyFont="1" applyFill="1" applyBorder="1" applyAlignment="1" applyProtection="1">
      <alignment vertical="top" textRotation="90" wrapText="1"/>
    </xf>
    <xf numFmtId="0" fontId="29" fillId="23" borderId="43" xfId="1" applyFont="1" applyFill="1" applyBorder="1" applyAlignment="1" applyProtection="1">
      <alignment vertical="top" wrapText="1"/>
    </xf>
    <xf numFmtId="0" fontId="29" fillId="23" borderId="62" xfId="1" applyFont="1" applyFill="1" applyBorder="1" applyAlignment="1" applyProtection="1">
      <alignment vertical="top" wrapText="1"/>
    </xf>
    <xf numFmtId="165" fontId="2" fillId="3" borderId="45" xfId="1" applyNumberFormat="1" applyFont="1" applyFill="1" applyBorder="1" applyAlignment="1" applyProtection="1">
      <alignment wrapText="1"/>
    </xf>
    <xf numFmtId="165" fontId="7" fillId="3" borderId="47" xfId="1" applyNumberFormat="1" applyFont="1" applyFill="1" applyBorder="1" applyAlignment="1" applyProtection="1">
      <alignment horizontal="center"/>
    </xf>
    <xf numFmtId="0" fontId="16" fillId="8" borderId="29" xfId="1" applyFont="1" applyFill="1" applyBorder="1" applyAlignment="1" applyProtection="1">
      <alignment vertical="top" textRotation="90" wrapText="1"/>
    </xf>
    <xf numFmtId="0" fontId="16" fillId="8" borderId="39" xfId="1" applyFont="1" applyFill="1" applyBorder="1" applyAlignment="1" applyProtection="1">
      <alignment vertical="top" textRotation="90" wrapText="1"/>
    </xf>
    <xf numFmtId="0" fontId="29" fillId="8" borderId="39" xfId="1" applyFont="1" applyFill="1" applyBorder="1" applyAlignment="1" applyProtection="1">
      <alignment vertical="top" wrapText="1"/>
    </xf>
    <xf numFmtId="165" fontId="7" fillId="3" borderId="61" xfId="1" applyNumberFormat="1" applyFont="1" applyFill="1" applyBorder="1" applyAlignment="1" applyProtection="1">
      <alignment horizontal="center"/>
    </xf>
    <xf numFmtId="0" fontId="18" fillId="0" borderId="36" xfId="1" applyFont="1" applyBorder="1" applyAlignment="1" applyProtection="1">
      <alignment horizontal="center"/>
    </xf>
    <xf numFmtId="0" fontId="18" fillId="0" borderId="0" xfId="1" applyFont="1" applyBorder="1" applyAlignment="1" applyProtection="1">
      <alignment horizontal="center"/>
    </xf>
    <xf numFmtId="0" fontId="11" fillId="17" borderId="11" xfId="1" applyFont="1" applyFill="1" applyBorder="1" applyAlignment="1" applyProtection="1">
      <alignment horizontal="center" readingOrder="2"/>
    </xf>
    <xf numFmtId="0" fontId="12" fillId="18" borderId="11" xfId="1" applyFont="1" applyFill="1" applyBorder="1" applyAlignment="1" applyProtection="1">
      <alignment horizontal="center" readingOrder="2"/>
    </xf>
    <xf numFmtId="0" fontId="12" fillId="18" borderId="19" xfId="1" applyFont="1" applyFill="1" applyBorder="1" applyAlignment="1" applyProtection="1">
      <alignment horizontal="center" readingOrder="2"/>
    </xf>
    <xf numFmtId="0" fontId="49" fillId="19" borderId="11" xfId="1" applyFont="1" applyFill="1" applyBorder="1" applyAlignment="1" applyProtection="1">
      <alignment horizontal="center" readingOrder="2"/>
    </xf>
    <xf numFmtId="0" fontId="43" fillId="19" borderId="25" xfId="1" applyFont="1" applyFill="1" applyBorder="1" applyAlignment="1" applyProtection="1">
      <alignment horizontal="center" vertical="center"/>
    </xf>
    <xf numFmtId="0" fontId="27" fillId="19" borderId="25" xfId="1" applyFont="1" applyFill="1" applyBorder="1" applyAlignment="1" applyProtection="1">
      <alignment horizontal="center" vertical="center"/>
    </xf>
    <xf numFmtId="0" fontId="27" fillId="19" borderId="26" xfId="1" applyFont="1" applyFill="1" applyBorder="1" applyAlignment="1" applyProtection="1">
      <alignment horizontal="center" vertical="center"/>
    </xf>
    <xf numFmtId="0" fontId="16" fillId="9" borderId="57" xfId="1" applyFont="1" applyFill="1" applyBorder="1" applyAlignment="1" applyProtection="1">
      <alignment vertical="top" textRotation="90" wrapText="1"/>
    </xf>
    <xf numFmtId="0" fontId="16" fillId="9" borderId="58" xfId="1" applyFont="1" applyFill="1" applyBorder="1" applyAlignment="1" applyProtection="1">
      <alignment vertical="top" textRotation="90" wrapText="1"/>
    </xf>
    <xf numFmtId="0" fontId="29" fillId="9" borderId="58" xfId="1" applyFont="1" applyFill="1" applyBorder="1" applyAlignment="1" applyProtection="1">
      <alignment vertical="top" wrapText="1"/>
    </xf>
    <xf numFmtId="0" fontId="29" fillId="9" borderId="59" xfId="1" applyFont="1" applyFill="1" applyBorder="1" applyAlignment="1" applyProtection="1">
      <alignment vertical="top" wrapText="1"/>
    </xf>
    <xf numFmtId="165" fontId="2" fillId="3" borderId="30" xfId="1" applyNumberFormat="1" applyFont="1" applyFill="1" applyBorder="1" applyAlignment="1" applyProtection="1">
      <alignment wrapText="1"/>
    </xf>
    <xf numFmtId="0" fontId="52" fillId="18" borderId="0" xfId="1" applyFont="1" applyFill="1" applyAlignment="1" applyProtection="1">
      <alignment horizontal="right" vertical="top" wrapText="1" readingOrder="2"/>
    </xf>
    <xf numFmtId="0" fontId="15" fillId="18" borderId="0" xfId="0" applyFont="1" applyFill="1" applyAlignment="1">
      <alignment horizontal="right" vertical="top" wrapText="1" readingOrder="2"/>
    </xf>
    <xf numFmtId="0" fontId="15" fillId="18" borderId="32" xfId="0" applyFont="1" applyFill="1" applyBorder="1" applyAlignment="1">
      <alignment horizontal="right" vertical="top" wrapText="1" readingOrder="2"/>
    </xf>
    <xf numFmtId="0" fontId="15" fillId="18" borderId="14" xfId="0" applyFont="1" applyFill="1" applyBorder="1" applyAlignment="1">
      <alignment horizontal="right" vertical="top" wrapText="1" readingOrder="2"/>
    </xf>
    <xf numFmtId="0" fontId="15" fillId="18" borderId="16" xfId="0" applyFont="1" applyFill="1" applyBorder="1" applyAlignment="1">
      <alignment horizontal="right" vertical="top" wrapText="1" readingOrder="2"/>
    </xf>
    <xf numFmtId="0" fontId="11" fillId="20" borderId="11" xfId="1" applyFont="1" applyFill="1" applyBorder="1" applyAlignment="1" applyProtection="1">
      <alignment horizontal="center" readingOrder="2"/>
    </xf>
    <xf numFmtId="0" fontId="10" fillId="9" borderId="11" xfId="1" applyFont="1" applyFill="1" applyBorder="1" applyAlignment="1" applyProtection="1">
      <alignment readingOrder="2"/>
    </xf>
    <xf numFmtId="0" fontId="26" fillId="12" borderId="24" xfId="1" applyFont="1" applyFill="1" applyBorder="1" applyAlignment="1" applyProtection="1">
      <alignment horizontal="center" vertical="center"/>
    </xf>
    <xf numFmtId="0" fontId="27" fillId="0" borderId="25" xfId="1" applyFont="1" applyBorder="1" applyAlignment="1" applyProtection="1">
      <alignment horizontal="center" vertical="center"/>
    </xf>
    <xf numFmtId="0" fontId="27" fillId="0" borderId="26" xfId="1" applyFont="1" applyBorder="1" applyAlignment="1" applyProtection="1">
      <alignment horizontal="center" vertical="center"/>
    </xf>
    <xf numFmtId="0" fontId="26" fillId="13" borderId="24" xfId="1" applyFont="1" applyFill="1" applyBorder="1" applyAlignment="1" applyProtection="1">
      <alignment horizontal="center" vertical="center"/>
    </xf>
    <xf numFmtId="0" fontId="27" fillId="5" borderId="25" xfId="1" applyFont="1" applyFill="1" applyBorder="1" applyAlignment="1" applyProtection="1">
      <alignment vertical="center"/>
    </xf>
    <xf numFmtId="0" fontId="27" fillId="5" borderId="26" xfId="1" applyFont="1" applyFill="1" applyBorder="1" applyAlignment="1" applyProtection="1">
      <alignment vertical="center"/>
    </xf>
    <xf numFmtId="0" fontId="26" fillId="14" borderId="24" xfId="1" applyFont="1" applyFill="1" applyBorder="1" applyAlignment="1" applyProtection="1">
      <alignment horizontal="center" vertical="center"/>
    </xf>
    <xf numFmtId="0" fontId="27" fillId="0" borderId="25" xfId="1" applyFont="1" applyBorder="1" applyAlignment="1" applyProtection="1">
      <alignment vertical="center"/>
    </xf>
    <xf numFmtId="0" fontId="27" fillId="0" borderId="26" xfId="1" applyFont="1" applyBorder="1" applyAlignment="1" applyProtection="1">
      <alignment vertical="center"/>
    </xf>
    <xf numFmtId="0" fontId="26" fillId="22" borderId="24" xfId="1" applyFont="1" applyFill="1" applyBorder="1" applyAlignment="1" applyProtection="1">
      <alignment horizontal="center" vertical="center" wrapText="1"/>
    </xf>
    <xf numFmtId="0" fontId="27" fillId="23" borderId="25" xfId="1" applyFont="1" applyFill="1" applyBorder="1" applyAlignment="1" applyProtection="1">
      <alignment vertical="center" wrapText="1"/>
    </xf>
    <xf numFmtId="0" fontId="27" fillId="23" borderId="26" xfId="1" applyFont="1" applyFill="1" applyBorder="1" applyAlignment="1" applyProtection="1">
      <alignment vertical="center" wrapText="1"/>
    </xf>
    <xf numFmtId="0" fontId="26" fillId="15" borderId="24" xfId="1" applyFont="1" applyFill="1" applyBorder="1" applyAlignment="1" applyProtection="1">
      <alignment horizontal="center" vertical="center" wrapText="1"/>
    </xf>
    <xf numFmtId="0" fontId="27" fillId="8" borderId="25" xfId="1" applyFont="1" applyFill="1" applyBorder="1" applyAlignment="1" applyProtection="1">
      <alignment vertical="center" wrapText="1"/>
    </xf>
    <xf numFmtId="0" fontId="27" fillId="8" borderId="26" xfId="1" applyFont="1" applyFill="1" applyBorder="1" applyAlignment="1" applyProtection="1">
      <alignment vertical="center" wrapText="1"/>
    </xf>
    <xf numFmtId="0" fontId="26" fillId="16" borderId="24" xfId="1" applyFont="1" applyFill="1" applyBorder="1" applyAlignment="1" applyProtection="1">
      <alignment horizontal="center" vertical="center" wrapText="1"/>
    </xf>
    <xf numFmtId="0" fontId="25" fillId="9" borderId="25" xfId="1" applyFont="1" applyFill="1" applyBorder="1" applyAlignment="1" applyProtection="1">
      <alignment vertical="center" wrapText="1"/>
    </xf>
    <xf numFmtId="0" fontId="25" fillId="9" borderId="26" xfId="1" applyFont="1" applyFill="1" applyBorder="1" applyAlignment="1" applyProtection="1">
      <alignment vertical="center" wrapText="1"/>
    </xf>
    <xf numFmtId="0" fontId="26" fillId="17" borderId="24" xfId="1" applyFont="1" applyFill="1" applyBorder="1" applyAlignment="1" applyProtection="1">
      <alignment horizontal="center" vertical="center"/>
    </xf>
    <xf numFmtId="0" fontId="27" fillId="18" borderId="25" xfId="1" applyFont="1" applyFill="1" applyBorder="1" applyAlignment="1" applyProtection="1">
      <alignment vertical="center"/>
    </xf>
    <xf numFmtId="0" fontId="27" fillId="18" borderId="26" xfId="1" applyFont="1" applyFill="1" applyBorder="1" applyAlignment="1" applyProtection="1">
      <alignment vertical="center"/>
    </xf>
    <xf numFmtId="0" fontId="11" fillId="12" borderId="17" xfId="1" applyFont="1" applyFill="1" applyBorder="1" applyAlignment="1" applyProtection="1">
      <alignment horizontal="center" readingOrder="2"/>
    </xf>
    <xf numFmtId="0" fontId="12" fillId="0" borderId="18" xfId="1" applyFont="1" applyBorder="1" applyAlignment="1" applyProtection="1">
      <alignment horizontal="center" readingOrder="2"/>
    </xf>
    <xf numFmtId="0" fontId="11" fillId="13" borderId="11" xfId="1" applyFont="1" applyFill="1" applyBorder="1" applyAlignment="1" applyProtection="1">
      <alignment horizontal="center" readingOrder="2"/>
    </xf>
    <xf numFmtId="0" fontId="12" fillId="5" borderId="11" xfId="1" applyFont="1" applyFill="1" applyBorder="1" applyAlignment="1" applyProtection="1">
      <alignment readingOrder="2"/>
    </xf>
    <xf numFmtId="0" fontId="12" fillId="5" borderId="19" xfId="1" applyFont="1" applyFill="1" applyBorder="1" applyAlignment="1" applyProtection="1">
      <alignment readingOrder="2"/>
    </xf>
    <xf numFmtId="0" fontId="11" fillId="14" borderId="11" xfId="1" applyFont="1" applyFill="1" applyBorder="1" applyAlignment="1" applyProtection="1">
      <alignment horizontal="center" readingOrder="2"/>
    </xf>
    <xf numFmtId="0" fontId="12" fillId="0" borderId="11" xfId="1" applyFont="1" applyBorder="1" applyAlignment="1" applyProtection="1">
      <alignment readingOrder="2"/>
    </xf>
    <xf numFmtId="0" fontId="12" fillId="0" borderId="19" xfId="1" applyFont="1" applyBorder="1" applyAlignment="1" applyProtection="1">
      <alignment readingOrder="2"/>
    </xf>
    <xf numFmtId="0" fontId="13" fillId="22" borderId="20" xfId="1" applyFont="1" applyFill="1" applyBorder="1" applyAlignment="1" applyProtection="1">
      <alignment horizontal="center" readingOrder="2"/>
    </xf>
    <xf numFmtId="0" fontId="12" fillId="23" borderId="11" xfId="1" applyFont="1" applyFill="1" applyBorder="1" applyAlignment="1" applyProtection="1">
      <alignment readingOrder="2"/>
    </xf>
    <xf numFmtId="0" fontId="12" fillId="23" borderId="19" xfId="1" applyFont="1" applyFill="1" applyBorder="1" applyAlignment="1" applyProtection="1">
      <alignment readingOrder="2"/>
    </xf>
    <xf numFmtId="0" fontId="11" fillId="15" borderId="20" xfId="1" applyFont="1" applyFill="1" applyBorder="1" applyAlignment="1" applyProtection="1">
      <alignment horizontal="center" readingOrder="2"/>
    </xf>
    <xf numFmtId="0" fontId="12" fillId="8" borderId="11" xfId="1" applyFont="1" applyFill="1" applyBorder="1" applyAlignment="1" applyProtection="1">
      <alignment readingOrder="2"/>
    </xf>
    <xf numFmtId="0" fontId="11" fillId="16" borderId="21" xfId="1" applyFont="1" applyFill="1" applyBorder="1" applyAlignment="1" applyProtection="1">
      <alignment horizontal="center" readingOrder="2"/>
    </xf>
    <xf numFmtId="0" fontId="10" fillId="9" borderId="22" xfId="1" applyFont="1" applyFill="1" applyBorder="1" applyAlignment="1" applyProtection="1">
      <alignment readingOrder="2"/>
    </xf>
    <xf numFmtId="0" fontId="10" fillId="9" borderId="23" xfId="1" applyFont="1" applyFill="1" applyBorder="1" applyAlignment="1" applyProtection="1">
      <alignment readingOrder="2"/>
    </xf>
    <xf numFmtId="0" fontId="26" fillId="20" borderId="24" xfId="1" applyFont="1" applyFill="1" applyBorder="1" applyAlignment="1" applyProtection="1">
      <alignment horizontal="center" vertical="center" wrapText="1"/>
    </xf>
    <xf numFmtId="0" fontId="25" fillId="9" borderId="27" xfId="1" applyFont="1" applyFill="1" applyBorder="1" applyAlignment="1" applyProtection="1">
      <alignment vertical="center" wrapText="1"/>
    </xf>
    <xf numFmtId="0" fontId="43" fillId="19" borderId="26" xfId="1" applyFont="1" applyFill="1" applyBorder="1" applyAlignment="1" applyProtection="1">
      <alignment horizontal="center" vertical="center"/>
    </xf>
    <xf numFmtId="0" fontId="50" fillId="19" borderId="11" xfId="1" applyFont="1" applyFill="1" applyBorder="1" applyAlignment="1" applyProtection="1">
      <alignment horizontal="center" readingOrder="2"/>
    </xf>
    <xf numFmtId="0" fontId="27" fillId="19" borderId="25" xfId="1" applyFont="1" applyFill="1" applyBorder="1" applyAlignment="1" applyProtection="1">
      <alignment vertical="center"/>
    </xf>
    <xf numFmtId="0" fontId="27" fillId="19" borderId="26" xfId="1" applyFont="1" applyFill="1" applyBorder="1" applyAlignment="1" applyProtection="1">
      <alignment vertical="center"/>
    </xf>
    <xf numFmtId="0" fontId="12" fillId="19" borderId="11" xfId="1" applyFont="1" applyFill="1" applyBorder="1" applyAlignment="1" applyProtection="1">
      <alignment readingOrder="2"/>
    </xf>
  </cellXfs>
  <cellStyles count="2">
    <cellStyle name="Normal" xfId="0" builtinId="0"/>
    <cellStyle name="Normal 2" xfId="1" xr:uid="{C63F36A8-EB65-4002-8678-BABE0AB0E550}"/>
  </cellStyles>
  <dxfs count="0"/>
  <tableStyles count="0" defaultTableStyle="TableStyleMedium2" defaultPivotStyle="PivotStyleLight16"/>
  <colors>
    <mruColors>
      <color rgb="FFCBA9E5"/>
      <color rgb="FFEADCF4"/>
      <color rgb="FFFFC9C9"/>
      <color rgb="FFF9C3D1"/>
      <color rgb="FFFFC1C1"/>
      <color rgb="FFFF8F8F"/>
      <color rgb="FFF391AB"/>
      <color rgb="FFFF7C80"/>
      <color rgb="FFEB8D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4366260</xdr:colOff>
      <xdr:row>25</xdr:row>
      <xdr:rowOff>83840</xdr:rowOff>
    </xdr:from>
    <xdr:to>
      <xdr:col>0</xdr:col>
      <xdr:colOff>8838309</xdr:colOff>
      <xdr:row>33</xdr:row>
      <xdr:rowOff>39175</xdr:rowOff>
    </xdr:to>
    <xdr:pic>
      <xdr:nvPicPr>
        <xdr:cNvPr id="12" name="תמונה 11">
          <a:extLst>
            <a:ext uri="{FF2B5EF4-FFF2-40B4-BE49-F238E27FC236}">
              <a16:creationId xmlns:a16="http://schemas.microsoft.com/office/drawing/2014/main" id="{C3DA08F9-8187-406C-984C-E02B7E0E7F95}"/>
            </a:ext>
          </a:extLst>
        </xdr:cNvPr>
        <xdr:cNvPicPr>
          <a:picLocks noChangeAspect="1"/>
        </xdr:cNvPicPr>
      </xdr:nvPicPr>
      <xdr:blipFill>
        <a:blip xmlns:r="http://schemas.openxmlformats.org/officeDocument/2006/relationships" r:embed="rId1"/>
        <a:stretch>
          <a:fillRect/>
        </a:stretch>
      </xdr:blipFill>
      <xdr:spPr>
        <a:xfrm>
          <a:off x="11485813581" y="4808240"/>
          <a:ext cx="4468239" cy="1361225"/>
        </a:xfrm>
        <a:prstGeom prst="rect">
          <a:avLst/>
        </a:prstGeom>
      </xdr:spPr>
    </xdr:pic>
    <xdr:clientData/>
  </xdr:twoCellAnchor>
  <xdr:twoCellAnchor editAs="oneCell">
    <xdr:from>
      <xdr:col>0</xdr:col>
      <xdr:colOff>5675862</xdr:colOff>
      <xdr:row>4</xdr:row>
      <xdr:rowOff>156209</xdr:rowOff>
    </xdr:from>
    <xdr:to>
      <xdr:col>0</xdr:col>
      <xdr:colOff>9848215</xdr:colOff>
      <xdr:row>19</xdr:row>
      <xdr:rowOff>102870</xdr:rowOff>
    </xdr:to>
    <xdr:pic>
      <xdr:nvPicPr>
        <xdr:cNvPr id="2" name="תמונה 1">
          <a:extLst>
            <a:ext uri="{FF2B5EF4-FFF2-40B4-BE49-F238E27FC236}">
              <a16:creationId xmlns:a16="http://schemas.microsoft.com/office/drawing/2014/main" id="{6EB17187-1093-4AFA-BFF6-4B07C01F71AF}"/>
            </a:ext>
          </a:extLst>
        </xdr:cNvPr>
        <xdr:cNvPicPr>
          <a:picLocks noChangeAspect="1"/>
        </xdr:cNvPicPr>
      </xdr:nvPicPr>
      <xdr:blipFill>
        <a:blip xmlns:r="http://schemas.openxmlformats.org/officeDocument/2006/relationships" r:embed="rId2"/>
        <a:stretch>
          <a:fillRect/>
        </a:stretch>
      </xdr:blipFill>
      <xdr:spPr>
        <a:xfrm>
          <a:off x="11484791610" y="864869"/>
          <a:ext cx="4180608" cy="2907031"/>
        </a:xfrm>
        <a:prstGeom prst="rect">
          <a:avLst/>
        </a:prstGeom>
      </xdr:spPr>
    </xdr:pic>
    <xdr:clientData/>
  </xdr:twoCellAnchor>
  <xdr:twoCellAnchor>
    <xdr:from>
      <xdr:col>0</xdr:col>
      <xdr:colOff>7650480</xdr:colOff>
      <xdr:row>5</xdr:row>
      <xdr:rowOff>87630</xdr:rowOff>
    </xdr:from>
    <xdr:to>
      <xdr:col>0</xdr:col>
      <xdr:colOff>7985760</xdr:colOff>
      <xdr:row>5</xdr:row>
      <xdr:rowOff>297180</xdr:rowOff>
    </xdr:to>
    <xdr:sp macro="" textlink="">
      <xdr:nvSpPr>
        <xdr:cNvPr id="3" name="מלבן 2">
          <a:extLst>
            <a:ext uri="{FF2B5EF4-FFF2-40B4-BE49-F238E27FC236}">
              <a16:creationId xmlns:a16="http://schemas.microsoft.com/office/drawing/2014/main" id="{3751072C-26B0-41B7-9CCE-4DFAB1460749}"/>
            </a:ext>
          </a:extLst>
        </xdr:cNvPr>
        <xdr:cNvSpPr/>
      </xdr:nvSpPr>
      <xdr:spPr>
        <a:xfrm>
          <a:off x="11486662320" y="971550"/>
          <a:ext cx="335280" cy="2095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3329940</xdr:colOff>
      <xdr:row>5</xdr:row>
      <xdr:rowOff>72390</xdr:rowOff>
    </xdr:from>
    <xdr:to>
      <xdr:col>0</xdr:col>
      <xdr:colOff>7623810</xdr:colOff>
      <xdr:row>6</xdr:row>
      <xdr:rowOff>118110</xdr:rowOff>
    </xdr:to>
    <xdr:cxnSp macro="">
      <xdr:nvCxnSpPr>
        <xdr:cNvPr id="5" name="מחבר: מרפקי 4">
          <a:extLst>
            <a:ext uri="{FF2B5EF4-FFF2-40B4-BE49-F238E27FC236}">
              <a16:creationId xmlns:a16="http://schemas.microsoft.com/office/drawing/2014/main" id="{61CBD51C-3299-48F6-9DF2-19DC4AF7A3A1}"/>
            </a:ext>
          </a:extLst>
        </xdr:cNvPr>
        <xdr:cNvCxnSpPr/>
      </xdr:nvCxnSpPr>
      <xdr:spPr>
        <a:xfrm rot="10800000">
          <a:off x="11487024270" y="956310"/>
          <a:ext cx="4293870" cy="55245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182880</xdr:colOff>
      <xdr:row>9</xdr:row>
      <xdr:rowOff>114300</xdr:rowOff>
    </xdr:from>
    <xdr:to>
      <xdr:col>0</xdr:col>
      <xdr:colOff>5295162</xdr:colOff>
      <xdr:row>19</xdr:row>
      <xdr:rowOff>114300</xdr:rowOff>
    </xdr:to>
    <xdr:pic>
      <xdr:nvPicPr>
        <xdr:cNvPr id="6" name="תמונה 5">
          <a:extLst>
            <a:ext uri="{FF2B5EF4-FFF2-40B4-BE49-F238E27FC236}">
              <a16:creationId xmlns:a16="http://schemas.microsoft.com/office/drawing/2014/main" id="{BF6089B6-298A-4796-8355-A4C1132BD82F}"/>
            </a:ext>
          </a:extLst>
        </xdr:cNvPr>
        <xdr:cNvPicPr>
          <a:picLocks noChangeAspect="1"/>
        </xdr:cNvPicPr>
      </xdr:nvPicPr>
      <xdr:blipFill>
        <a:blip xmlns:r="http://schemas.openxmlformats.org/officeDocument/2006/relationships" r:embed="rId3"/>
        <a:stretch>
          <a:fillRect/>
        </a:stretch>
      </xdr:blipFill>
      <xdr:spPr>
        <a:xfrm>
          <a:off x="11489356728" y="2030730"/>
          <a:ext cx="5108472" cy="1748790"/>
        </a:xfrm>
        <a:prstGeom prst="rect">
          <a:avLst/>
        </a:prstGeom>
      </xdr:spPr>
    </xdr:pic>
    <xdr:clientData/>
  </xdr:twoCellAnchor>
  <xdr:twoCellAnchor>
    <xdr:from>
      <xdr:col>0</xdr:col>
      <xdr:colOff>3893820</xdr:colOff>
      <xdr:row>12</xdr:row>
      <xdr:rowOff>87630</xdr:rowOff>
    </xdr:from>
    <xdr:to>
      <xdr:col>0</xdr:col>
      <xdr:colOff>4865370</xdr:colOff>
      <xdr:row>14</xdr:row>
      <xdr:rowOff>3810</xdr:rowOff>
    </xdr:to>
    <xdr:sp macro="" textlink="">
      <xdr:nvSpPr>
        <xdr:cNvPr id="8" name="מלבן 7">
          <a:extLst>
            <a:ext uri="{FF2B5EF4-FFF2-40B4-BE49-F238E27FC236}">
              <a16:creationId xmlns:a16="http://schemas.microsoft.com/office/drawing/2014/main" id="{DBC58BE9-79EC-4C50-9F65-33CD13E96FD0}"/>
            </a:ext>
          </a:extLst>
        </xdr:cNvPr>
        <xdr:cNvSpPr/>
      </xdr:nvSpPr>
      <xdr:spPr>
        <a:xfrm>
          <a:off x="11489782710" y="2526030"/>
          <a:ext cx="971550"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2373630</xdr:colOff>
      <xdr:row>8</xdr:row>
      <xdr:rowOff>110490</xdr:rowOff>
    </xdr:from>
    <xdr:to>
      <xdr:col>0</xdr:col>
      <xdr:colOff>3958590</xdr:colOff>
      <xdr:row>12</xdr:row>
      <xdr:rowOff>87630</xdr:rowOff>
    </xdr:to>
    <xdr:cxnSp macro="">
      <xdr:nvCxnSpPr>
        <xdr:cNvPr id="10" name="מחבר: מרפקי 9">
          <a:extLst>
            <a:ext uri="{FF2B5EF4-FFF2-40B4-BE49-F238E27FC236}">
              <a16:creationId xmlns:a16="http://schemas.microsoft.com/office/drawing/2014/main" id="{150DCCFF-7744-41C5-BBED-4241D003A396}"/>
            </a:ext>
          </a:extLst>
        </xdr:cNvPr>
        <xdr:cNvCxnSpPr/>
      </xdr:nvCxnSpPr>
      <xdr:spPr>
        <a:xfrm rot="10800000" flipV="1">
          <a:off x="11490689490" y="1851660"/>
          <a:ext cx="1584960" cy="678180"/>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xdr:colOff>
      <xdr:row>39</xdr:row>
      <xdr:rowOff>84062</xdr:rowOff>
    </xdr:from>
    <xdr:to>
      <xdr:col>0</xdr:col>
      <xdr:colOff>9115425</xdr:colOff>
      <xdr:row>50</xdr:row>
      <xdr:rowOff>152831</xdr:rowOff>
    </xdr:to>
    <xdr:pic>
      <xdr:nvPicPr>
        <xdr:cNvPr id="4" name="תמונה 3">
          <a:extLst>
            <a:ext uri="{FF2B5EF4-FFF2-40B4-BE49-F238E27FC236}">
              <a16:creationId xmlns:a16="http://schemas.microsoft.com/office/drawing/2014/main" id="{F3CFD439-DAFA-46BD-A962-7E0E0C87C8E6}"/>
            </a:ext>
          </a:extLst>
        </xdr:cNvPr>
        <xdr:cNvPicPr>
          <a:picLocks noChangeAspect="1"/>
        </xdr:cNvPicPr>
      </xdr:nvPicPr>
      <xdr:blipFill>
        <a:blip xmlns:r="http://schemas.openxmlformats.org/officeDocument/2006/relationships" r:embed="rId4"/>
        <a:stretch>
          <a:fillRect/>
        </a:stretch>
      </xdr:blipFill>
      <xdr:spPr>
        <a:xfrm>
          <a:off x="11547948075" y="7161137"/>
          <a:ext cx="9105900" cy="1954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44823</xdr:colOff>
      <xdr:row>1</xdr:row>
      <xdr:rowOff>2</xdr:rowOff>
    </xdr:from>
    <xdr:to>
      <xdr:col>2</xdr:col>
      <xdr:colOff>1041722</xdr:colOff>
      <xdr:row>1</xdr:row>
      <xdr:rowOff>587190</xdr:rowOff>
    </xdr:to>
    <xdr:pic>
      <xdr:nvPicPr>
        <xdr:cNvPr id="4" name="תמונה 3">
          <a:extLst>
            <a:ext uri="{FF2B5EF4-FFF2-40B4-BE49-F238E27FC236}">
              <a16:creationId xmlns:a16="http://schemas.microsoft.com/office/drawing/2014/main" id="{219E09B3-C2C1-40D5-B4F4-22A57E526CE9}"/>
            </a:ext>
          </a:extLst>
        </xdr:cNvPr>
        <xdr:cNvPicPr>
          <a:picLocks noChangeAspect="1"/>
        </xdr:cNvPicPr>
      </xdr:nvPicPr>
      <xdr:blipFill>
        <a:blip xmlns:r="http://schemas.openxmlformats.org/officeDocument/2006/relationships" r:embed="rId1"/>
        <a:stretch>
          <a:fillRect/>
        </a:stretch>
      </xdr:blipFill>
      <xdr:spPr>
        <a:xfrm>
          <a:off x="11458945219" y="640978"/>
          <a:ext cx="996899" cy="587188"/>
        </a:xfrm>
        <a:prstGeom prst="rect">
          <a:avLst/>
        </a:prstGeom>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BC0B7-5070-4EA7-A81B-95B84A5BF8F4}">
  <sheetPr>
    <pageSetUpPr fitToPage="1"/>
  </sheetPr>
  <dimension ref="A2:A39"/>
  <sheetViews>
    <sheetView rightToLeft="1" tabSelected="1" topLeftCell="A4" zoomScaleNormal="100" workbookViewId="0">
      <selection activeCell="A25" sqref="A25"/>
    </sheetView>
  </sheetViews>
  <sheetFormatPr defaultRowHeight="13.8" x14ac:dyDescent="0.45"/>
  <cols>
    <col min="1" max="1" width="127.5703125" customWidth="1"/>
  </cols>
  <sheetData>
    <row r="2" spans="1:1" ht="14.1" x14ac:dyDescent="0.5">
      <c r="A2" s="166" t="s">
        <v>146</v>
      </c>
    </row>
    <row r="3" spans="1:1" x14ac:dyDescent="0.45">
      <c r="A3" s="164"/>
    </row>
    <row r="4" spans="1:1" ht="14.1" x14ac:dyDescent="0.5">
      <c r="A4" s="165" t="s">
        <v>192</v>
      </c>
    </row>
    <row r="5" spans="1:1" x14ac:dyDescent="0.45">
      <c r="A5" s="164"/>
    </row>
    <row r="6" spans="1:1" ht="39.9" customHeight="1" x14ac:dyDescent="0.45">
      <c r="A6" s="165" t="s">
        <v>141</v>
      </c>
    </row>
    <row r="7" spans="1:1" x14ac:dyDescent="0.45">
      <c r="A7" s="165" t="s">
        <v>142</v>
      </c>
    </row>
    <row r="8" spans="1:1" x14ac:dyDescent="0.45">
      <c r="A8" s="165" t="s">
        <v>143</v>
      </c>
    </row>
    <row r="9" spans="1:1" x14ac:dyDescent="0.45">
      <c r="A9" s="165" t="s">
        <v>144</v>
      </c>
    </row>
    <row r="21" spans="1:1" x14ac:dyDescent="0.45">
      <c r="A21" s="165" t="s">
        <v>193</v>
      </c>
    </row>
    <row r="22" spans="1:1" ht="14.1" x14ac:dyDescent="0.5">
      <c r="A22" s="165" t="s">
        <v>194</v>
      </c>
    </row>
    <row r="23" spans="1:1" x14ac:dyDescent="0.45">
      <c r="A23" s="165" t="s">
        <v>195</v>
      </c>
    </row>
    <row r="24" spans="1:1" ht="14.1" x14ac:dyDescent="0.5">
      <c r="A24" s="165" t="s">
        <v>202</v>
      </c>
    </row>
    <row r="25" spans="1:1" x14ac:dyDescent="0.45">
      <c r="A25" s="165" t="s">
        <v>201</v>
      </c>
    </row>
    <row r="26" spans="1:1" x14ac:dyDescent="0.45">
      <c r="A26" s="165" t="s">
        <v>196</v>
      </c>
    </row>
    <row r="27" spans="1:1" x14ac:dyDescent="0.45">
      <c r="A27" s="165" t="s">
        <v>197</v>
      </c>
    </row>
    <row r="28" spans="1:1" x14ac:dyDescent="0.45">
      <c r="A28" s="165" t="s">
        <v>198</v>
      </c>
    </row>
    <row r="35" spans="1:1" ht="14.1" x14ac:dyDescent="0.5">
      <c r="A35" s="165" t="s">
        <v>199</v>
      </c>
    </row>
    <row r="36" spans="1:1" x14ac:dyDescent="0.45">
      <c r="A36" s="165" t="s">
        <v>200</v>
      </c>
    </row>
    <row r="38" spans="1:1" ht="14.1" x14ac:dyDescent="0.5">
      <c r="A38" s="165" t="s">
        <v>203</v>
      </c>
    </row>
    <row r="39" spans="1:1" x14ac:dyDescent="0.45">
      <c r="A39" s="165" t="s">
        <v>204</v>
      </c>
    </row>
  </sheetData>
  <sheetProtection sheet="1" objects="1" scenarios="1" selectLockedCells="1" selectUnlockedCells="1"/>
  <pageMargins left="0.7" right="0.7" top="0.75" bottom="0.75" header="0.3" footer="0.3"/>
  <pageSetup paperSize="9" scale="67"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6BDE1-A236-42B4-B465-00EFF7540BA3}">
  <sheetPr>
    <pageSetUpPr fitToPage="1"/>
  </sheetPr>
  <dimension ref="A1:N48"/>
  <sheetViews>
    <sheetView rightToLeft="1" view="pageBreakPreview" zoomScale="85" zoomScaleNormal="100" zoomScaleSheetLayoutView="85" workbookViewId="0">
      <pane xSplit="1" ySplit="3" topLeftCell="B4" activePane="bottomRight" state="frozen"/>
      <selection pane="topRight" activeCell="B1" sqref="B1"/>
      <selection pane="bottomLeft" activeCell="A5" sqref="A5"/>
      <selection pane="bottomRight" activeCell="C30" sqref="C30:J30"/>
    </sheetView>
  </sheetViews>
  <sheetFormatPr defaultRowHeight="13.8" x14ac:dyDescent="0.45"/>
  <cols>
    <col min="1" max="1" width="7.76171875" style="38" customWidth="1"/>
    <col min="2" max="2" width="14.046875" style="2" customWidth="1"/>
    <col min="3" max="3" width="13.046875" style="1" customWidth="1"/>
    <col min="4" max="4" width="17.85546875" style="1" customWidth="1"/>
    <col min="5" max="5" width="14.90234375" style="1" customWidth="1"/>
    <col min="6" max="6" width="17.28515625" style="1" customWidth="1"/>
    <col min="7" max="7" width="11.47265625" style="1" customWidth="1"/>
    <col min="8" max="8" width="15.33203125" style="1" customWidth="1"/>
    <col min="9" max="9" width="16.6171875" style="1" customWidth="1"/>
    <col min="10" max="10" width="15.28515625" style="1" customWidth="1"/>
    <col min="11" max="11" width="18.28515625" style="1" customWidth="1"/>
    <col min="12" max="16384" width="8.76171875" style="1"/>
  </cols>
  <sheetData>
    <row r="1" spans="1:14" ht="50.4" customHeight="1" thickBot="1" x14ac:dyDescent="0.75">
      <c r="A1" s="159"/>
      <c r="B1" s="152" t="s">
        <v>206</v>
      </c>
      <c r="C1" s="189" t="s">
        <v>205</v>
      </c>
      <c r="D1" s="189"/>
      <c r="E1" s="189"/>
      <c r="F1" s="189"/>
      <c r="G1" s="189"/>
      <c r="H1" s="189"/>
      <c r="I1" s="189"/>
      <c r="J1" s="190"/>
      <c r="K1" s="160" t="s">
        <v>113</v>
      </c>
      <c r="L1" s="191" t="s">
        <v>111</v>
      </c>
      <c r="M1" s="192"/>
      <c r="N1" s="193"/>
    </row>
    <row r="2" spans="1:14" ht="48.9" customHeight="1" thickBot="1" x14ac:dyDescent="0.75">
      <c r="A2" s="159"/>
      <c r="B2" s="153" t="s">
        <v>111</v>
      </c>
      <c r="C2" s="200" t="s">
        <v>1</v>
      </c>
      <c r="D2" s="201"/>
      <c r="E2" s="201"/>
      <c r="F2" s="201"/>
      <c r="G2" s="201"/>
      <c r="H2" s="202"/>
      <c r="I2" s="203" t="s">
        <v>0</v>
      </c>
      <c r="J2" s="204"/>
      <c r="K2" s="205"/>
      <c r="L2" s="187" t="s">
        <v>2</v>
      </c>
      <c r="M2" s="187"/>
      <c r="N2" s="188"/>
    </row>
    <row r="3" spans="1:14" ht="126.9" x14ac:dyDescent="0.75">
      <c r="A3" s="158" t="s">
        <v>112</v>
      </c>
      <c r="B3" s="158" t="s">
        <v>71</v>
      </c>
      <c r="C3" s="35" t="s">
        <v>7</v>
      </c>
      <c r="D3" s="36" t="s">
        <v>50</v>
      </c>
      <c r="E3" s="36" t="s">
        <v>52</v>
      </c>
      <c r="F3" s="36" t="s">
        <v>147</v>
      </c>
      <c r="G3" s="36" t="s">
        <v>53</v>
      </c>
      <c r="H3" s="37" t="s">
        <v>148</v>
      </c>
      <c r="I3" s="43" t="s">
        <v>9</v>
      </c>
      <c r="J3" s="44" t="s">
        <v>54</v>
      </c>
      <c r="K3" s="45" t="s">
        <v>149</v>
      </c>
      <c r="L3" s="39" t="s">
        <v>3</v>
      </c>
      <c r="M3" s="39" t="s">
        <v>4</v>
      </c>
      <c r="N3" s="39" t="s">
        <v>5</v>
      </c>
    </row>
    <row r="4" spans="1:14" ht="17.7" x14ac:dyDescent="0.6">
      <c r="A4" s="194" t="s">
        <v>62</v>
      </c>
      <c r="B4" s="40" t="s">
        <v>63</v>
      </c>
      <c r="C4" s="175" t="str">
        <f>'1שכבה ז'!G46</f>
        <v/>
      </c>
      <c r="D4" s="175" t="str">
        <f>'1שכבה ז'!K46</f>
        <v/>
      </c>
      <c r="E4" s="175" t="str">
        <f>'1שכבה ז'!P46</f>
        <v/>
      </c>
      <c r="F4" s="175" t="str">
        <f>'1שכבה ז'!S46</f>
        <v/>
      </c>
      <c r="G4" s="175" t="str">
        <f>'1שכבה ז'!V46</f>
        <v/>
      </c>
      <c r="H4" s="175" t="str">
        <f>'1שכבה ז'!AB46</f>
        <v/>
      </c>
      <c r="I4" s="176" t="str">
        <f>'1שכבה ז'!AG46</f>
        <v/>
      </c>
      <c r="J4" s="176" t="str">
        <f>'1שכבה ז'!AK46</f>
        <v/>
      </c>
      <c r="K4" s="176" t="str">
        <f>'1שכבה ז'!AP46</f>
        <v/>
      </c>
      <c r="L4" s="42"/>
      <c r="M4" s="177">
        <f>'1שכבה ז'!D45</f>
        <v>0</v>
      </c>
      <c r="N4" s="41" t="e">
        <f>M4/L4</f>
        <v>#DIV/0!</v>
      </c>
    </row>
    <row r="5" spans="1:14" ht="17.7" x14ac:dyDescent="0.6">
      <c r="A5" s="195"/>
      <c r="B5" s="40" t="s">
        <v>64</v>
      </c>
      <c r="C5" s="175" t="str">
        <f>'1שכבה ז'!G89</f>
        <v/>
      </c>
      <c r="D5" s="175" t="str">
        <f>'1שכבה ז'!K89</f>
        <v/>
      </c>
      <c r="E5" s="175" t="str">
        <f>'1שכבה ז'!P89</f>
        <v/>
      </c>
      <c r="F5" s="175" t="str">
        <f>'1שכבה ז'!S89</f>
        <v/>
      </c>
      <c r="G5" s="175" t="str">
        <f>'1שכבה ז'!V89</f>
        <v/>
      </c>
      <c r="H5" s="175" t="str">
        <f>'1שכבה ז'!AB89</f>
        <v/>
      </c>
      <c r="I5" s="176" t="str">
        <f>'1שכבה ז'!AG89</f>
        <v/>
      </c>
      <c r="J5" s="176" t="str">
        <f>'1שכבה ז'!AK89</f>
        <v/>
      </c>
      <c r="K5" s="176" t="str">
        <f>'1שכבה ז'!AP89</f>
        <v/>
      </c>
      <c r="L5" s="42"/>
      <c r="M5" s="177">
        <f>'1שכבה ז'!D88</f>
        <v>0</v>
      </c>
      <c r="N5" s="41" t="e">
        <f>M5/L5</f>
        <v>#DIV/0!</v>
      </c>
    </row>
    <row r="6" spans="1:14" ht="17.7" x14ac:dyDescent="0.6">
      <c r="A6" s="195"/>
      <c r="B6" s="40" t="s">
        <v>65</v>
      </c>
      <c r="C6" s="175" t="str">
        <f>'1שכבה ז'!G132</f>
        <v/>
      </c>
      <c r="D6" s="175" t="str">
        <f>'1שכבה ז'!K132</f>
        <v/>
      </c>
      <c r="E6" s="175" t="str">
        <f>'1שכבה ז'!P132</f>
        <v/>
      </c>
      <c r="F6" s="175" t="str">
        <f>'1שכבה ז'!S132</f>
        <v/>
      </c>
      <c r="G6" s="175" t="str">
        <f>'1שכבה ז'!V132</f>
        <v/>
      </c>
      <c r="H6" s="175" t="str">
        <f>'1שכבה ז'!AB132</f>
        <v/>
      </c>
      <c r="I6" s="176" t="str">
        <f>'1שכבה ז'!AG132</f>
        <v/>
      </c>
      <c r="J6" s="176" t="str">
        <f>'1שכבה ז'!AK132</f>
        <v/>
      </c>
      <c r="K6" s="176" t="str">
        <f>'1שכבה ז'!AP132</f>
        <v/>
      </c>
      <c r="L6" s="42"/>
      <c r="M6" s="177">
        <f>'1שכבה ז'!D131</f>
        <v>0</v>
      </c>
      <c r="N6" s="41" t="e">
        <f>M6/L6</f>
        <v>#DIV/0!</v>
      </c>
    </row>
    <row r="7" spans="1:14" ht="17.7" x14ac:dyDescent="0.6">
      <c r="A7" s="195"/>
      <c r="B7" s="40" t="s">
        <v>66</v>
      </c>
      <c r="C7" s="175" t="str">
        <f>'1שכבה ז'!G175</f>
        <v/>
      </c>
      <c r="D7" s="175" t="str">
        <f>'1שכבה ז'!K175</f>
        <v/>
      </c>
      <c r="E7" s="175" t="str">
        <f>'1שכבה ז'!P175</f>
        <v/>
      </c>
      <c r="F7" s="175" t="str">
        <f>'1שכבה ז'!S175</f>
        <v/>
      </c>
      <c r="G7" s="175" t="str">
        <f>'1שכבה ז'!V175</f>
        <v/>
      </c>
      <c r="H7" s="175" t="str">
        <f>'1שכבה ז'!AB175</f>
        <v/>
      </c>
      <c r="I7" s="176" t="str">
        <f>'1שכבה ז'!AG175</f>
        <v/>
      </c>
      <c r="J7" s="176" t="str">
        <f>'1שכבה ז'!AK175</f>
        <v/>
      </c>
      <c r="K7" s="176" t="str">
        <f>'1שכבה ז'!AP175</f>
        <v/>
      </c>
      <c r="L7" s="42"/>
      <c r="M7" s="177">
        <f>'1שכבה ז'!D174</f>
        <v>0</v>
      </c>
      <c r="N7" s="41" t="e">
        <f>M7/L7</f>
        <v>#DIV/0!</v>
      </c>
    </row>
    <row r="8" spans="1:14" ht="17.7" x14ac:dyDescent="0.6">
      <c r="A8" s="195"/>
      <c r="B8" s="40" t="s">
        <v>67</v>
      </c>
      <c r="C8" s="175" t="str">
        <f>'1שכבה ז'!G218</f>
        <v/>
      </c>
      <c r="D8" s="175" t="str">
        <f>'1שכבה ז'!K218</f>
        <v/>
      </c>
      <c r="E8" s="175" t="str">
        <f>'1שכבה ז'!P218</f>
        <v/>
      </c>
      <c r="F8" s="175" t="str">
        <f>'1שכבה ז'!S218</f>
        <v/>
      </c>
      <c r="G8" s="175" t="str">
        <f>'1שכבה ז'!V218</f>
        <v/>
      </c>
      <c r="H8" s="175" t="str">
        <f>'1שכבה ז'!AB218</f>
        <v/>
      </c>
      <c r="I8" s="176" t="str">
        <f>'1שכבה ז'!AG218</f>
        <v/>
      </c>
      <c r="J8" s="176" t="str">
        <f>'1שכבה ז'!AK218</f>
        <v/>
      </c>
      <c r="K8" s="176" t="str">
        <f>'1שכבה ז'!AP218</f>
        <v/>
      </c>
      <c r="L8" s="42"/>
      <c r="M8" s="177">
        <f>'1שכבה ז'!D217</f>
        <v>0</v>
      </c>
      <c r="N8" s="41" t="e">
        <f t="shared" ref="N8:N11" si="0">M8/L8</f>
        <v>#DIV/0!</v>
      </c>
    </row>
    <row r="9" spans="1:14" ht="17.7" x14ac:dyDescent="0.6">
      <c r="A9" s="195"/>
      <c r="B9" s="40" t="s">
        <v>68</v>
      </c>
      <c r="C9" s="175" t="str">
        <f>'1שכבה ז'!G261</f>
        <v/>
      </c>
      <c r="D9" s="175" t="str">
        <f>'1שכבה ז'!K261</f>
        <v/>
      </c>
      <c r="E9" s="175" t="str">
        <f>'1שכבה ז'!P261</f>
        <v/>
      </c>
      <c r="F9" s="175" t="str">
        <f>'1שכבה ז'!S261</f>
        <v/>
      </c>
      <c r="G9" s="175" t="str">
        <f>'1שכבה ז'!V261</f>
        <v/>
      </c>
      <c r="H9" s="175" t="str">
        <f>'1שכבה ז'!AB261</f>
        <v/>
      </c>
      <c r="I9" s="176" t="str">
        <f>'1שכבה ז'!AG261</f>
        <v/>
      </c>
      <c r="J9" s="176" t="str">
        <f>'1שכבה ז'!AK261</f>
        <v/>
      </c>
      <c r="K9" s="176" t="str">
        <f>'1שכבה ז'!AP261</f>
        <v/>
      </c>
      <c r="L9" s="42"/>
      <c r="M9" s="177">
        <f>'1שכבה ז'!D260</f>
        <v>0</v>
      </c>
      <c r="N9" s="41" t="e">
        <f t="shared" si="0"/>
        <v>#DIV/0!</v>
      </c>
    </row>
    <row r="10" spans="1:14" ht="17.7" x14ac:dyDescent="0.6">
      <c r="A10" s="195"/>
      <c r="B10" s="40" t="s">
        <v>69</v>
      </c>
      <c r="C10" s="175" t="str">
        <f>'1שכבה ז'!G304</f>
        <v/>
      </c>
      <c r="D10" s="175" t="str">
        <f>'1שכבה ז'!K304</f>
        <v/>
      </c>
      <c r="E10" s="175" t="str">
        <f>'1שכבה ז'!P304</f>
        <v/>
      </c>
      <c r="F10" s="175" t="str">
        <f>'1שכבה ז'!S304</f>
        <v/>
      </c>
      <c r="G10" s="175" t="str">
        <f>'1שכבה ז'!V304</f>
        <v/>
      </c>
      <c r="H10" s="175" t="str">
        <f>'1שכבה ז'!AB304</f>
        <v/>
      </c>
      <c r="I10" s="176" t="str">
        <f>'1שכבה ז'!AG304</f>
        <v/>
      </c>
      <c r="J10" s="176" t="str">
        <f>'1שכבה ז'!AK304</f>
        <v/>
      </c>
      <c r="K10" s="176" t="str">
        <f>'1שכבה ז'!AP304</f>
        <v/>
      </c>
      <c r="L10" s="42"/>
      <c r="M10" s="177">
        <f>'1שכבה ז'!D303</f>
        <v>0</v>
      </c>
      <c r="N10" s="41" t="e">
        <f t="shared" si="0"/>
        <v>#DIV/0!</v>
      </c>
    </row>
    <row r="11" spans="1:14" ht="17.7" x14ac:dyDescent="0.6">
      <c r="A11" s="195"/>
      <c r="B11" s="40" t="s">
        <v>70</v>
      </c>
      <c r="C11" s="175" t="str">
        <f>'1שכבה ז'!G347</f>
        <v/>
      </c>
      <c r="D11" s="175" t="str">
        <f>'1שכבה ז'!K347</f>
        <v/>
      </c>
      <c r="E11" s="175" t="str">
        <f>'1שכבה ז'!P347</f>
        <v/>
      </c>
      <c r="F11" s="175" t="str">
        <f>'1שכבה ז'!S347</f>
        <v/>
      </c>
      <c r="G11" s="175" t="str">
        <f>'1שכבה ז'!V347</f>
        <v/>
      </c>
      <c r="H11" s="175" t="str">
        <f>'1שכבה ז'!AB347</f>
        <v/>
      </c>
      <c r="I11" s="176" t="str">
        <f>'1שכבה ז'!AG347</f>
        <v/>
      </c>
      <c r="J11" s="176" t="str">
        <f>'1שכבה ז'!AK347</f>
        <v/>
      </c>
      <c r="K11" s="176" t="str">
        <f>'1שכבה ז'!AP347</f>
        <v/>
      </c>
      <c r="L11" s="42"/>
      <c r="M11" s="177">
        <f>'1שכבה ז'!D346</f>
        <v>0</v>
      </c>
      <c r="N11" s="41" t="e">
        <f t="shared" si="0"/>
        <v>#DIV/0!</v>
      </c>
    </row>
    <row r="12" spans="1:14" ht="18" thickBot="1" x14ac:dyDescent="0.65">
      <c r="A12" s="196"/>
      <c r="B12" s="145" t="s">
        <v>72</v>
      </c>
      <c r="C12" s="146" t="e">
        <f>AVERAGE(C4:C11)</f>
        <v>#DIV/0!</v>
      </c>
      <c r="D12" s="146" t="e">
        <f t="shared" ref="D12:K12" si="1">AVERAGE(D4:D11)</f>
        <v>#DIV/0!</v>
      </c>
      <c r="E12" s="146" t="e">
        <f t="shared" si="1"/>
        <v>#DIV/0!</v>
      </c>
      <c r="F12" s="146" t="e">
        <f t="shared" si="1"/>
        <v>#DIV/0!</v>
      </c>
      <c r="G12" s="146" t="e">
        <f t="shared" si="1"/>
        <v>#DIV/0!</v>
      </c>
      <c r="H12" s="146" t="e">
        <f t="shared" si="1"/>
        <v>#DIV/0!</v>
      </c>
      <c r="I12" s="146" t="e">
        <f t="shared" si="1"/>
        <v>#DIV/0!</v>
      </c>
      <c r="J12" s="146" t="e">
        <f t="shared" si="1"/>
        <v>#DIV/0!</v>
      </c>
      <c r="K12" s="146" t="e">
        <f t="shared" si="1"/>
        <v>#DIV/0!</v>
      </c>
      <c r="L12" s="145">
        <f>SUM(L4:L11)</f>
        <v>0</v>
      </c>
      <c r="M12" s="145">
        <f>SUM(M4:M11)</f>
        <v>0</v>
      </c>
      <c r="N12" s="174" t="e">
        <f>M12/L12</f>
        <v>#DIV/0!</v>
      </c>
    </row>
    <row r="13" spans="1:14" ht="17.7" x14ac:dyDescent="0.6">
      <c r="A13" s="197" t="s">
        <v>73</v>
      </c>
      <c r="B13" s="154" t="s">
        <v>74</v>
      </c>
      <c r="C13" s="178" t="str">
        <f>'2שכבה ח'!G46</f>
        <v/>
      </c>
      <c r="D13" s="178" t="str">
        <f>'2שכבה ח'!K46</f>
        <v/>
      </c>
      <c r="E13" s="178" t="str">
        <f>'2שכבה ח'!P46</f>
        <v/>
      </c>
      <c r="F13" s="178" t="str">
        <f>'2שכבה ח'!S46</f>
        <v/>
      </c>
      <c r="G13" s="178" t="str">
        <f>'2שכבה ח'!V46</f>
        <v/>
      </c>
      <c r="H13" s="178" t="str">
        <f>'2שכבה ח'!AB46</f>
        <v/>
      </c>
      <c r="I13" s="179" t="str">
        <f>'2שכבה ח'!AG46</f>
        <v/>
      </c>
      <c r="J13" s="179" t="str">
        <f>'2שכבה ח'!AK46</f>
        <v/>
      </c>
      <c r="K13" s="179" t="str">
        <f>'2שכבה ח'!AP46</f>
        <v/>
      </c>
      <c r="L13" s="147"/>
      <c r="M13" s="180">
        <f>'2שכבה ח'!D45</f>
        <v>0</v>
      </c>
      <c r="N13" s="148" t="e">
        <f>M13/L13</f>
        <v>#DIV/0!</v>
      </c>
    </row>
    <row r="14" spans="1:14" ht="26.7" customHeight="1" x14ac:dyDescent="0.6">
      <c r="A14" s="198"/>
      <c r="B14" s="155" t="s">
        <v>75</v>
      </c>
      <c r="C14" s="175" t="str">
        <f>'2שכבה ח'!G89</f>
        <v/>
      </c>
      <c r="D14" s="175" t="str">
        <f>'2שכבה ח'!K89</f>
        <v/>
      </c>
      <c r="E14" s="175" t="str">
        <f>'2שכבה ח'!P89</f>
        <v/>
      </c>
      <c r="F14" s="175" t="str">
        <f>'2שכבה ח'!S89</f>
        <v/>
      </c>
      <c r="G14" s="175" t="str">
        <f>'2שכבה ח'!V89</f>
        <v/>
      </c>
      <c r="H14" s="175" t="str">
        <f>'2שכבה ח'!AB89</f>
        <v/>
      </c>
      <c r="I14" s="176" t="str">
        <f>'2שכבה ח'!AG89</f>
        <v/>
      </c>
      <c r="J14" s="176" t="str">
        <f>'2שכבה ח'!AK89</f>
        <v/>
      </c>
      <c r="K14" s="176" t="str">
        <f>'2שכבה ח'!AP89</f>
        <v/>
      </c>
      <c r="L14" s="42"/>
      <c r="M14" s="177">
        <f>'2שכבה ח'!D88</f>
        <v>0</v>
      </c>
      <c r="N14" s="149" t="e">
        <f>M14/L14</f>
        <v>#DIV/0!</v>
      </c>
    </row>
    <row r="15" spans="1:14" ht="17.7" x14ac:dyDescent="0.6">
      <c r="A15" s="198"/>
      <c r="B15" s="155" t="s">
        <v>76</v>
      </c>
      <c r="C15" s="175" t="str">
        <f>'2שכבה ח'!G132</f>
        <v/>
      </c>
      <c r="D15" s="175" t="str">
        <f>'2שכבה ח'!K132</f>
        <v/>
      </c>
      <c r="E15" s="175" t="str">
        <f>'2שכבה ח'!P132</f>
        <v/>
      </c>
      <c r="F15" s="175" t="str">
        <f>'2שכבה ח'!S132</f>
        <v/>
      </c>
      <c r="G15" s="175" t="str">
        <f>'2שכבה ח'!V132</f>
        <v/>
      </c>
      <c r="H15" s="175" t="str">
        <f>'2שכבה ח'!AB132</f>
        <v/>
      </c>
      <c r="I15" s="176" t="str">
        <f>'2שכבה ח'!AG132</f>
        <v/>
      </c>
      <c r="J15" s="176" t="str">
        <f>'2שכבה ח'!AK132</f>
        <v/>
      </c>
      <c r="K15" s="176" t="str">
        <f>'2שכבה ח'!AP132</f>
        <v/>
      </c>
      <c r="L15" s="42"/>
      <c r="M15" s="177">
        <f>'2שכבה ח'!D131</f>
        <v>0</v>
      </c>
      <c r="N15" s="149" t="e">
        <f>M15/L15</f>
        <v>#DIV/0!</v>
      </c>
    </row>
    <row r="16" spans="1:14" s="3" customFormat="1" ht="17.7" x14ac:dyDescent="0.6">
      <c r="A16" s="198"/>
      <c r="B16" s="155" t="s">
        <v>77</v>
      </c>
      <c r="C16" s="175" t="str">
        <f>'2שכבה ח'!G175</f>
        <v/>
      </c>
      <c r="D16" s="175" t="str">
        <f>'2שכבה ח'!K175</f>
        <v/>
      </c>
      <c r="E16" s="175" t="str">
        <f>'2שכבה ח'!P175</f>
        <v/>
      </c>
      <c r="F16" s="175" t="str">
        <f>'2שכבה ח'!S175</f>
        <v/>
      </c>
      <c r="G16" s="175" t="str">
        <f>'2שכבה ח'!V175</f>
        <v/>
      </c>
      <c r="H16" s="175" t="str">
        <f>'2שכבה ח'!AB175</f>
        <v/>
      </c>
      <c r="I16" s="176" t="str">
        <f>'2שכבה ח'!AG175</f>
        <v/>
      </c>
      <c r="J16" s="176" t="str">
        <f>'2שכבה ח'!AK175</f>
        <v/>
      </c>
      <c r="K16" s="176" t="str">
        <f>'2שכבה ח'!AP175</f>
        <v/>
      </c>
      <c r="L16" s="42"/>
      <c r="M16" s="177">
        <f>'2שכבה ח'!D174</f>
        <v>0</v>
      </c>
      <c r="N16" s="149" t="e">
        <f>M16/L16</f>
        <v>#DIV/0!</v>
      </c>
    </row>
    <row r="17" spans="1:14" ht="17.7" x14ac:dyDescent="0.6">
      <c r="A17" s="198"/>
      <c r="B17" s="155" t="s">
        <v>78</v>
      </c>
      <c r="C17" s="175" t="str">
        <f>'2שכבה ח'!G218</f>
        <v/>
      </c>
      <c r="D17" s="175" t="str">
        <f>'2שכבה ח'!K218</f>
        <v/>
      </c>
      <c r="E17" s="175" t="str">
        <f>'2שכבה ח'!P218</f>
        <v/>
      </c>
      <c r="F17" s="175" t="str">
        <f>'2שכבה ח'!S218</f>
        <v/>
      </c>
      <c r="G17" s="175" t="str">
        <f>'2שכבה ח'!V218</f>
        <v/>
      </c>
      <c r="H17" s="175" t="str">
        <f>'2שכבה ח'!AB218</f>
        <v/>
      </c>
      <c r="I17" s="176" t="str">
        <f>'2שכבה ח'!AG218</f>
        <v/>
      </c>
      <c r="J17" s="176" t="str">
        <f>'2שכבה ח'!AK218</f>
        <v/>
      </c>
      <c r="K17" s="176" t="str">
        <f>'2שכבה ח'!AP218</f>
        <v/>
      </c>
      <c r="L17" s="42"/>
      <c r="M17" s="177">
        <f>'2שכבה ח'!D217</f>
        <v>0</v>
      </c>
      <c r="N17" s="149" t="e">
        <f t="shared" ref="N17:N20" si="2">M17/L17</f>
        <v>#DIV/0!</v>
      </c>
    </row>
    <row r="18" spans="1:14" ht="17.7" x14ac:dyDescent="0.6">
      <c r="A18" s="198"/>
      <c r="B18" s="155" t="s">
        <v>79</v>
      </c>
      <c r="C18" s="175" t="str">
        <f>'2שכבה ח'!G261</f>
        <v/>
      </c>
      <c r="D18" s="175" t="str">
        <f>'2שכבה ח'!K261</f>
        <v/>
      </c>
      <c r="E18" s="175" t="str">
        <f>'2שכבה ח'!P261</f>
        <v/>
      </c>
      <c r="F18" s="175" t="str">
        <f>'2שכבה ח'!S261</f>
        <v/>
      </c>
      <c r="G18" s="175" t="str">
        <f>'2שכבה ח'!V261</f>
        <v/>
      </c>
      <c r="H18" s="175" t="str">
        <f>'2שכבה ח'!AB261</f>
        <v/>
      </c>
      <c r="I18" s="176" t="str">
        <f>'2שכבה ח'!AG261</f>
        <v/>
      </c>
      <c r="J18" s="176" t="str">
        <f>'2שכבה ח'!AK261</f>
        <v/>
      </c>
      <c r="K18" s="176" t="str">
        <f>'2שכבה ח'!AP261</f>
        <v/>
      </c>
      <c r="L18" s="42"/>
      <c r="M18" s="177">
        <f>'2שכבה ח'!D260</f>
        <v>0</v>
      </c>
      <c r="N18" s="149" t="e">
        <f t="shared" si="2"/>
        <v>#DIV/0!</v>
      </c>
    </row>
    <row r="19" spans="1:14" ht="17.7" x14ac:dyDescent="0.6">
      <c r="A19" s="198"/>
      <c r="B19" s="155" t="s">
        <v>80</v>
      </c>
      <c r="C19" s="175" t="str">
        <f>'2שכבה ח'!G304</f>
        <v/>
      </c>
      <c r="D19" s="175" t="str">
        <f>'2שכבה ח'!K304</f>
        <v/>
      </c>
      <c r="E19" s="175" t="str">
        <f>'2שכבה ח'!P304</f>
        <v/>
      </c>
      <c r="F19" s="175" t="str">
        <f>'2שכבה ח'!S304</f>
        <v/>
      </c>
      <c r="G19" s="175" t="str">
        <f>'2שכבה ח'!V304</f>
        <v/>
      </c>
      <c r="H19" s="175" t="str">
        <f>'2שכבה ח'!AB304</f>
        <v/>
      </c>
      <c r="I19" s="176" t="str">
        <f>'2שכבה ח'!AG304</f>
        <v/>
      </c>
      <c r="J19" s="176" t="str">
        <f>'2שכבה ח'!AK304</f>
        <v/>
      </c>
      <c r="K19" s="176" t="str">
        <f>'2שכבה ח'!AP304</f>
        <v/>
      </c>
      <c r="L19" s="42"/>
      <c r="M19" s="177">
        <f>'2שכבה ח'!D303</f>
        <v>0</v>
      </c>
      <c r="N19" s="149" t="e">
        <f t="shared" si="2"/>
        <v>#DIV/0!</v>
      </c>
    </row>
    <row r="20" spans="1:14" ht="17.7" x14ac:dyDescent="0.6">
      <c r="A20" s="198"/>
      <c r="B20" s="155" t="s">
        <v>81</v>
      </c>
      <c r="C20" s="175" t="str">
        <f>'2שכבה ח'!G347</f>
        <v/>
      </c>
      <c r="D20" s="175" t="str">
        <f>'2שכבה ח'!K347</f>
        <v/>
      </c>
      <c r="E20" s="175" t="str">
        <f>'2שכבה ח'!P347</f>
        <v/>
      </c>
      <c r="F20" s="175" t="str">
        <f>'2שכבה ח'!S347</f>
        <v/>
      </c>
      <c r="G20" s="175" t="str">
        <f>'2שכבה ח'!V347</f>
        <v/>
      </c>
      <c r="H20" s="175" t="str">
        <f>'2שכבה ח'!AB347</f>
        <v/>
      </c>
      <c r="I20" s="176" t="str">
        <f>'2שכבה ח'!AG347</f>
        <v/>
      </c>
      <c r="J20" s="176" t="str">
        <f>'2שכבה ח'!AK347</f>
        <v/>
      </c>
      <c r="K20" s="176" t="str">
        <f>'2שכבה ח'!AP347</f>
        <v/>
      </c>
      <c r="L20" s="42"/>
      <c r="M20" s="177">
        <f>'1שכבה ז'!D355</f>
        <v>0</v>
      </c>
      <c r="N20" s="149" t="e">
        <f t="shared" si="2"/>
        <v>#DIV/0!</v>
      </c>
    </row>
    <row r="21" spans="1:14" ht="18" thickBot="1" x14ac:dyDescent="0.65">
      <c r="A21" s="199"/>
      <c r="B21" s="150" t="s">
        <v>82</v>
      </c>
      <c r="C21" s="151" t="e">
        <f>AVERAGE(C13:C20)</f>
        <v>#DIV/0!</v>
      </c>
      <c r="D21" s="151" t="e">
        <f t="shared" ref="D21" si="3">AVERAGE(D13:D20)</f>
        <v>#DIV/0!</v>
      </c>
      <c r="E21" s="151" t="e">
        <f t="shared" ref="E21" si="4">AVERAGE(E13:E20)</f>
        <v>#DIV/0!</v>
      </c>
      <c r="F21" s="151" t="e">
        <f t="shared" ref="F21" si="5">AVERAGE(F13:F20)</f>
        <v>#DIV/0!</v>
      </c>
      <c r="G21" s="151" t="e">
        <f t="shared" ref="G21" si="6">AVERAGE(G13:G20)</f>
        <v>#DIV/0!</v>
      </c>
      <c r="H21" s="151" t="e">
        <f t="shared" ref="H21" si="7">AVERAGE(H13:H20)</f>
        <v>#DIV/0!</v>
      </c>
      <c r="I21" s="151" t="e">
        <f t="shared" ref="I21" si="8">AVERAGE(I13:I20)</f>
        <v>#DIV/0!</v>
      </c>
      <c r="J21" s="151" t="e">
        <f t="shared" ref="J21" si="9">AVERAGE(J13:J20)</f>
        <v>#DIV/0!</v>
      </c>
      <c r="K21" s="151" t="e">
        <f t="shared" ref="K21" si="10">AVERAGE(K13:K20)</f>
        <v>#DIV/0!</v>
      </c>
      <c r="L21" s="150">
        <f>SUM(L13:L20)</f>
        <v>0</v>
      </c>
      <c r="M21" s="150">
        <f>SUM(M13:M20)</f>
        <v>0</v>
      </c>
      <c r="N21" s="181" t="e">
        <f>M21/L21</f>
        <v>#DIV/0!</v>
      </c>
    </row>
    <row r="22" spans="1:14" ht="18" thickBot="1" x14ac:dyDescent="0.65">
      <c r="A22" s="184" t="s">
        <v>91</v>
      </c>
      <c r="B22" s="156" t="s">
        <v>92</v>
      </c>
      <c r="C22" s="178" t="str">
        <f>'3שכבה ט '!G46</f>
        <v/>
      </c>
      <c r="D22" s="178" t="str">
        <f>'3שכבה ט '!K46</f>
        <v/>
      </c>
      <c r="E22" s="178" t="str">
        <f>'3שכבה ט '!P46</f>
        <v/>
      </c>
      <c r="F22" s="178" t="str">
        <f>'3שכבה ט '!S46</f>
        <v/>
      </c>
      <c r="G22" s="178" t="str">
        <f>'3שכבה ט '!V46</f>
        <v/>
      </c>
      <c r="H22" s="178" t="str">
        <f>'3שכבה ט '!AB46</f>
        <v/>
      </c>
      <c r="I22" s="179" t="str">
        <f>'3שכבה ט '!AG46</f>
        <v/>
      </c>
      <c r="J22" s="179" t="str">
        <f>'3שכבה ט '!AK46</f>
        <v/>
      </c>
      <c r="K22" s="179" t="str">
        <f>'3שכבה ט '!AP46</f>
        <v/>
      </c>
      <c r="L22" s="147"/>
      <c r="M22" s="180">
        <f>'3שכבה ט '!D45</f>
        <v>0</v>
      </c>
      <c r="N22" s="148" t="e">
        <f>M22/L22</f>
        <v>#DIV/0!</v>
      </c>
    </row>
    <row r="23" spans="1:14" ht="18" thickBot="1" x14ac:dyDescent="0.65">
      <c r="A23" s="185"/>
      <c r="B23" s="157" t="s">
        <v>93</v>
      </c>
      <c r="C23" s="178" t="str">
        <f>'3שכבה ט '!G89</f>
        <v/>
      </c>
      <c r="D23" s="178" t="str">
        <f>'3שכבה ט '!K89</f>
        <v/>
      </c>
      <c r="E23" s="178" t="str">
        <f>'3שכבה ט '!P89</f>
        <v/>
      </c>
      <c r="F23" s="178" t="str">
        <f>'3שכבה ט '!S89</f>
        <v/>
      </c>
      <c r="G23" s="178" t="str">
        <f>'3שכבה ט '!V89</f>
        <v/>
      </c>
      <c r="H23" s="178" t="str">
        <f>'3שכבה ט '!AB89</f>
        <v/>
      </c>
      <c r="I23" s="179" t="str">
        <f>'3שכבה ט '!AG89</f>
        <v/>
      </c>
      <c r="J23" s="179" t="str">
        <f>'3שכבה ט '!AK89</f>
        <v/>
      </c>
      <c r="K23" s="179" t="str">
        <f>'3שכבה ט '!AP89</f>
        <v/>
      </c>
      <c r="L23" s="42"/>
      <c r="M23" s="177">
        <f>'3שכבה ט '!D88</f>
        <v>0</v>
      </c>
      <c r="N23" s="149" t="e">
        <f>M23/L23</f>
        <v>#DIV/0!</v>
      </c>
    </row>
    <row r="24" spans="1:14" ht="18" thickBot="1" x14ac:dyDescent="0.65">
      <c r="A24" s="185"/>
      <c r="B24" s="157" t="s">
        <v>94</v>
      </c>
      <c r="C24" s="178" t="str">
        <f>'3שכבה ט '!G132</f>
        <v/>
      </c>
      <c r="D24" s="178" t="str">
        <f>'3שכבה ט '!K132</f>
        <v/>
      </c>
      <c r="E24" s="178" t="str">
        <f>'3שכבה ט '!P132</f>
        <v/>
      </c>
      <c r="F24" s="178" t="str">
        <f>'3שכבה ט '!S132</f>
        <v/>
      </c>
      <c r="G24" s="178" t="str">
        <f>'3שכבה ט '!V132</f>
        <v/>
      </c>
      <c r="H24" s="178" t="str">
        <f>'3שכבה ט '!AB132</f>
        <v/>
      </c>
      <c r="I24" s="179" t="str">
        <f>'3שכבה ט '!AG132</f>
        <v/>
      </c>
      <c r="J24" s="179" t="str">
        <f>'3שכבה ט '!AK132</f>
        <v/>
      </c>
      <c r="K24" s="179" t="str">
        <f>'3שכבה ט '!AP132</f>
        <v/>
      </c>
      <c r="L24" s="42"/>
      <c r="M24" s="177">
        <f>'3שכבה ט '!D131</f>
        <v>0</v>
      </c>
      <c r="N24" s="149" t="e">
        <f>M24/L24</f>
        <v>#DIV/0!</v>
      </c>
    </row>
    <row r="25" spans="1:14" ht="18" thickBot="1" x14ac:dyDescent="0.65">
      <c r="A25" s="185"/>
      <c r="B25" s="157" t="s">
        <v>95</v>
      </c>
      <c r="C25" s="178" t="str">
        <f>'3שכבה ט '!G175</f>
        <v/>
      </c>
      <c r="D25" s="178" t="str">
        <f>'3שכבה ט '!K175</f>
        <v/>
      </c>
      <c r="E25" s="178" t="str">
        <f>'3שכבה ט '!P175</f>
        <v/>
      </c>
      <c r="F25" s="178" t="str">
        <f>'3שכבה ט '!S175</f>
        <v/>
      </c>
      <c r="G25" s="178" t="str">
        <f>'3שכבה ט '!V175</f>
        <v/>
      </c>
      <c r="H25" s="178" t="str">
        <f>'3שכבה ט '!AB175</f>
        <v/>
      </c>
      <c r="I25" s="179" t="str">
        <f>'3שכבה ט '!AG175</f>
        <v/>
      </c>
      <c r="J25" s="179" t="str">
        <f>'3שכבה ט '!AK175</f>
        <v/>
      </c>
      <c r="K25" s="179" t="str">
        <f>'3שכבה ט '!AP175</f>
        <v/>
      </c>
      <c r="L25" s="42"/>
      <c r="M25" s="177">
        <f>'3שכבה ט '!D174</f>
        <v>0</v>
      </c>
      <c r="N25" s="149" t="e">
        <f>M25/L25</f>
        <v>#DIV/0!</v>
      </c>
    </row>
    <row r="26" spans="1:14" ht="18" thickBot="1" x14ac:dyDescent="0.65">
      <c r="A26" s="185"/>
      <c r="B26" s="157" t="s">
        <v>96</v>
      </c>
      <c r="C26" s="178" t="str">
        <f>'3שכבה ט '!G218</f>
        <v/>
      </c>
      <c r="D26" s="178" t="str">
        <f>'3שכבה ט '!K218</f>
        <v/>
      </c>
      <c r="E26" s="178" t="str">
        <f>'3שכבה ט '!P218</f>
        <v/>
      </c>
      <c r="F26" s="178" t="str">
        <f>'3שכבה ט '!S218</f>
        <v/>
      </c>
      <c r="G26" s="178" t="str">
        <f>'3שכבה ט '!V218</f>
        <v/>
      </c>
      <c r="H26" s="178" t="str">
        <f>'3שכבה ט '!AB218</f>
        <v/>
      </c>
      <c r="I26" s="179" t="str">
        <f>'3שכבה ט '!AG218</f>
        <v/>
      </c>
      <c r="J26" s="179" t="str">
        <f>'3שכבה ט '!AK218</f>
        <v/>
      </c>
      <c r="K26" s="179" t="str">
        <f>'3שכבה ט '!AP218</f>
        <v/>
      </c>
      <c r="L26" s="42"/>
      <c r="M26" s="177">
        <f>'3שכבה ט '!D217</f>
        <v>0</v>
      </c>
      <c r="N26" s="149" t="e">
        <f t="shared" ref="N26:N29" si="11">M26/L26</f>
        <v>#DIV/0!</v>
      </c>
    </row>
    <row r="27" spans="1:14" ht="18" thickBot="1" x14ac:dyDescent="0.65">
      <c r="A27" s="185"/>
      <c r="B27" s="157" t="s">
        <v>97</v>
      </c>
      <c r="C27" s="178" t="str">
        <f>'3שכבה ט '!G261</f>
        <v/>
      </c>
      <c r="D27" s="178" t="str">
        <f>'3שכבה ט '!K261</f>
        <v/>
      </c>
      <c r="E27" s="178" t="str">
        <f>'3שכבה ט '!P261</f>
        <v/>
      </c>
      <c r="F27" s="178" t="str">
        <f>'3שכבה ט '!S261</f>
        <v/>
      </c>
      <c r="G27" s="178" t="str">
        <f>'3שכבה ט '!V261</f>
        <v/>
      </c>
      <c r="H27" s="178" t="str">
        <f>'3שכבה ט '!AB261</f>
        <v/>
      </c>
      <c r="I27" s="179" t="str">
        <f>'3שכבה ט '!AG261</f>
        <v/>
      </c>
      <c r="J27" s="179" t="str">
        <f>'3שכבה ט '!AK261</f>
        <v/>
      </c>
      <c r="K27" s="179" t="str">
        <f>'3שכבה ט '!AP261</f>
        <v/>
      </c>
      <c r="L27" s="42"/>
      <c r="M27" s="177">
        <f>'3שכבה ט '!D260</f>
        <v>0</v>
      </c>
      <c r="N27" s="149" t="e">
        <f t="shared" si="11"/>
        <v>#DIV/0!</v>
      </c>
    </row>
    <row r="28" spans="1:14" ht="18" thickBot="1" x14ac:dyDescent="0.65">
      <c r="A28" s="185"/>
      <c r="B28" s="157" t="s">
        <v>98</v>
      </c>
      <c r="C28" s="178" t="str">
        <f>'3שכבה ט '!G304</f>
        <v/>
      </c>
      <c r="D28" s="178" t="str">
        <f>'3שכבה ט '!K304</f>
        <v/>
      </c>
      <c r="E28" s="178" t="str">
        <f>'3שכבה ט '!P304</f>
        <v/>
      </c>
      <c r="F28" s="178" t="str">
        <f>'3שכבה ט '!S304</f>
        <v/>
      </c>
      <c r="G28" s="178" t="str">
        <f>'3שכבה ט '!V304</f>
        <v/>
      </c>
      <c r="H28" s="178" t="str">
        <f>'3שכבה ט '!AB304</f>
        <v/>
      </c>
      <c r="I28" s="179" t="str">
        <f>'3שכבה ט '!AG304</f>
        <v/>
      </c>
      <c r="J28" s="179" t="str">
        <f>'3שכבה ט '!AK304</f>
        <v/>
      </c>
      <c r="K28" s="179" t="str">
        <f>'3שכבה ט '!AP304</f>
        <v/>
      </c>
      <c r="L28" s="42"/>
      <c r="M28" s="177">
        <f>'2שכבה ח'!D303</f>
        <v>0</v>
      </c>
      <c r="N28" s="149" t="e">
        <f t="shared" si="11"/>
        <v>#DIV/0!</v>
      </c>
    </row>
    <row r="29" spans="1:14" ht="23.1" customHeight="1" x14ac:dyDescent="0.6">
      <c r="A29" s="185"/>
      <c r="B29" s="157" t="s">
        <v>99</v>
      </c>
      <c r="C29" s="178" t="str">
        <f>'3שכבה ט '!G347</f>
        <v/>
      </c>
      <c r="D29" s="178" t="str">
        <f>'3שכבה ט '!K347</f>
        <v/>
      </c>
      <c r="E29" s="178" t="str">
        <f>'3שכבה ט '!P347</f>
        <v/>
      </c>
      <c r="F29" s="178" t="str">
        <f>'3שכבה ט '!S347</f>
        <v/>
      </c>
      <c r="G29" s="178" t="str">
        <f>'3שכבה ט '!V347</f>
        <v/>
      </c>
      <c r="H29" s="178" t="str">
        <f>'3שכבה ט '!AB347</f>
        <v/>
      </c>
      <c r="I29" s="179" t="str">
        <f>'3שכבה ט '!AG347</f>
        <v/>
      </c>
      <c r="J29" s="179" t="str">
        <f>'3שכבה ט '!AK347</f>
        <v/>
      </c>
      <c r="K29" s="179" t="str">
        <f>'3שכבה ט '!AP347</f>
        <v/>
      </c>
      <c r="L29" s="42"/>
      <c r="M29" s="177">
        <f>'3שכבה ט '!D346</f>
        <v>0</v>
      </c>
      <c r="N29" s="149" t="e">
        <f t="shared" si="11"/>
        <v>#DIV/0!</v>
      </c>
    </row>
    <row r="30" spans="1:14" ht="18" thickBot="1" x14ac:dyDescent="0.65">
      <c r="A30" s="186"/>
      <c r="B30" s="150" t="s">
        <v>100</v>
      </c>
      <c r="C30" s="151" t="e">
        <f>AVERAGE(C22:C29)</f>
        <v>#DIV/0!</v>
      </c>
      <c r="D30" s="151" t="e">
        <f t="shared" ref="D30:K30" si="12">AVERAGE(D22:D29)</f>
        <v>#DIV/0!</v>
      </c>
      <c r="E30" s="151" t="e">
        <f t="shared" si="12"/>
        <v>#DIV/0!</v>
      </c>
      <c r="F30" s="151" t="e">
        <f t="shared" si="12"/>
        <v>#DIV/0!</v>
      </c>
      <c r="G30" s="151" t="e">
        <f t="shared" si="12"/>
        <v>#DIV/0!</v>
      </c>
      <c r="H30" s="151" t="e">
        <f t="shared" si="12"/>
        <v>#DIV/0!</v>
      </c>
      <c r="I30" s="151" t="e">
        <f t="shared" si="12"/>
        <v>#DIV/0!</v>
      </c>
      <c r="J30" s="151" t="e">
        <f t="shared" si="12"/>
        <v>#DIV/0!</v>
      </c>
      <c r="K30" s="151" t="e">
        <f t="shared" si="12"/>
        <v>#DIV/0!</v>
      </c>
      <c r="L30" s="150">
        <f>SUM(L22:L29)</f>
        <v>0</v>
      </c>
      <c r="M30" s="150">
        <f>SUM(M22:M29)</f>
        <v>0</v>
      </c>
      <c r="N30" s="181" t="e">
        <f>M30/L30</f>
        <v>#DIV/0!</v>
      </c>
    </row>
    <row r="31" spans="1:14" ht="18" thickBot="1" x14ac:dyDescent="0.65">
      <c r="A31" s="184" t="s">
        <v>169</v>
      </c>
      <c r="B31" s="156" t="s">
        <v>170</v>
      </c>
      <c r="C31" s="178" t="str">
        <f>'4שכבה י'!G46</f>
        <v/>
      </c>
      <c r="D31" s="178" t="str">
        <f>'4שכבה י'!K46</f>
        <v/>
      </c>
      <c r="E31" s="178" t="str">
        <f>'4שכבה י'!P46</f>
        <v/>
      </c>
      <c r="F31" s="178" t="str">
        <f>'4שכבה י'!S46</f>
        <v/>
      </c>
      <c r="G31" s="178" t="str">
        <f>'4שכבה י'!V46</f>
        <v/>
      </c>
      <c r="H31" s="178" t="str">
        <f>'4שכבה י'!AB46</f>
        <v/>
      </c>
      <c r="I31" s="179" t="str">
        <f>'4שכבה י'!AG46</f>
        <v/>
      </c>
      <c r="J31" s="179" t="str">
        <f>'4שכבה י'!AK46</f>
        <v/>
      </c>
      <c r="K31" s="179" t="str">
        <f>'4שכבה י'!AP46</f>
        <v/>
      </c>
      <c r="L31" s="147"/>
      <c r="M31" s="180">
        <f>'4שכבה י'!D45</f>
        <v>0</v>
      </c>
      <c r="N31" s="148" t="e">
        <f>M31/L31</f>
        <v>#DIV/0!</v>
      </c>
    </row>
    <row r="32" spans="1:14" ht="18" thickBot="1" x14ac:dyDescent="0.65">
      <c r="A32" s="185"/>
      <c r="B32" s="157" t="s">
        <v>171</v>
      </c>
      <c r="C32" s="178" t="str">
        <f>'4שכבה י'!G89</f>
        <v/>
      </c>
      <c r="D32" s="178" t="str">
        <f>'4שכבה י'!K89</f>
        <v/>
      </c>
      <c r="E32" s="178" t="str">
        <f>'4שכבה י'!P89</f>
        <v/>
      </c>
      <c r="F32" s="178" t="str">
        <f>'4שכבה י'!S89</f>
        <v/>
      </c>
      <c r="G32" s="178" t="str">
        <f>'4שכבה י'!V89</f>
        <v/>
      </c>
      <c r="H32" s="178" t="str">
        <f>'4שכבה י'!AB89</f>
        <v/>
      </c>
      <c r="I32" s="179" t="str">
        <f>'4שכבה י'!AG89</f>
        <v/>
      </c>
      <c r="J32" s="179" t="str">
        <f>'4שכבה י'!AK89</f>
        <v/>
      </c>
      <c r="K32" s="179" t="str">
        <f>'4שכבה י'!AP89</f>
        <v/>
      </c>
      <c r="L32" s="42"/>
      <c r="M32" s="177">
        <f>'4שכבה י'!D88</f>
        <v>0</v>
      </c>
      <c r="N32" s="149" t="e">
        <f>M32/L32</f>
        <v>#DIV/0!</v>
      </c>
    </row>
    <row r="33" spans="1:14" ht="18" thickBot="1" x14ac:dyDescent="0.65">
      <c r="A33" s="185"/>
      <c r="B33" s="157" t="s">
        <v>172</v>
      </c>
      <c r="C33" s="178" t="str">
        <f>'4שכבה י'!G132</f>
        <v/>
      </c>
      <c r="D33" s="178" t="str">
        <f>'4שכבה י'!K132</f>
        <v/>
      </c>
      <c r="E33" s="178" t="str">
        <f>'4שכבה י'!P132</f>
        <v/>
      </c>
      <c r="F33" s="178" t="str">
        <f>'4שכבה י'!S132</f>
        <v/>
      </c>
      <c r="G33" s="178" t="str">
        <f>'4שכבה י'!V132</f>
        <v/>
      </c>
      <c r="H33" s="178" t="str">
        <f>'4שכבה י'!AB132</f>
        <v/>
      </c>
      <c r="I33" s="179" t="str">
        <f>'4שכבה י'!AG132</f>
        <v/>
      </c>
      <c r="J33" s="179" t="str">
        <f>'4שכבה י'!AK132</f>
        <v/>
      </c>
      <c r="K33" s="179" t="str">
        <f>'4שכבה י'!AP132</f>
        <v/>
      </c>
      <c r="L33" s="42"/>
      <c r="M33" s="177">
        <f>'4שכבה י'!D131</f>
        <v>0</v>
      </c>
      <c r="N33" s="149" t="e">
        <f>M33/L33</f>
        <v>#DIV/0!</v>
      </c>
    </row>
    <row r="34" spans="1:14" ht="18" thickBot="1" x14ac:dyDescent="0.65">
      <c r="A34" s="185"/>
      <c r="B34" s="157" t="s">
        <v>178</v>
      </c>
      <c r="C34" s="178" t="str">
        <f>'4שכבה י'!G175</f>
        <v/>
      </c>
      <c r="D34" s="178" t="str">
        <f>'4שכבה י'!K175</f>
        <v/>
      </c>
      <c r="E34" s="178" t="str">
        <f>'4שכבה י'!P175</f>
        <v/>
      </c>
      <c r="F34" s="178" t="str">
        <f>'4שכבה י'!S175</f>
        <v/>
      </c>
      <c r="G34" s="178" t="str">
        <f>'4שכבה י'!V175</f>
        <v/>
      </c>
      <c r="H34" s="178" t="str">
        <f>'4שכבה י'!AB175</f>
        <v/>
      </c>
      <c r="I34" s="179" t="str">
        <f>'4שכבה י'!AG175</f>
        <v/>
      </c>
      <c r="J34" s="179" t="str">
        <f>'4שכבה י'!AK175</f>
        <v/>
      </c>
      <c r="K34" s="179" t="str">
        <f>'4שכבה י'!AP175</f>
        <v/>
      </c>
      <c r="L34" s="42"/>
      <c r="M34" s="177">
        <f>'4שכבה י'!D174</f>
        <v>0</v>
      </c>
      <c r="N34" s="149" t="e">
        <f>M34/L34</f>
        <v>#DIV/0!</v>
      </c>
    </row>
    <row r="35" spans="1:14" ht="18" thickBot="1" x14ac:dyDescent="0.65">
      <c r="A35" s="185"/>
      <c r="B35" s="157" t="s">
        <v>173</v>
      </c>
      <c r="C35" s="178" t="str">
        <f>'4שכבה י'!G218</f>
        <v/>
      </c>
      <c r="D35" s="178" t="str">
        <f>'4שכבה י'!K218</f>
        <v/>
      </c>
      <c r="E35" s="178" t="str">
        <f>'4שכבה י'!P218</f>
        <v/>
      </c>
      <c r="F35" s="178" t="str">
        <f>'4שכבה י'!S218</f>
        <v/>
      </c>
      <c r="G35" s="178" t="str">
        <f>'4שכבה י'!V218</f>
        <v/>
      </c>
      <c r="H35" s="178" t="str">
        <f>'4שכבה י'!AB218</f>
        <v/>
      </c>
      <c r="I35" s="179" t="str">
        <f>'4שכבה י'!AG218</f>
        <v/>
      </c>
      <c r="J35" s="179" t="str">
        <f>'4שכבה י'!AK218</f>
        <v/>
      </c>
      <c r="K35" s="179" t="str">
        <f>'4שכבה י'!AP218</f>
        <v/>
      </c>
      <c r="L35" s="42"/>
      <c r="M35" s="177">
        <f>'4שכבה י'!D217</f>
        <v>0</v>
      </c>
      <c r="N35" s="149" t="e">
        <f t="shared" ref="N35:N38" si="13">M35/L35</f>
        <v>#DIV/0!</v>
      </c>
    </row>
    <row r="36" spans="1:14" ht="18" thickBot="1" x14ac:dyDescent="0.65">
      <c r="A36" s="185"/>
      <c r="B36" s="157" t="s">
        <v>174</v>
      </c>
      <c r="C36" s="178" t="str">
        <f>'4שכבה י'!G261</f>
        <v/>
      </c>
      <c r="D36" s="178" t="str">
        <f>'4שכבה י'!K261</f>
        <v/>
      </c>
      <c r="E36" s="178" t="str">
        <f>'4שכבה י'!P261</f>
        <v/>
      </c>
      <c r="F36" s="178" t="str">
        <f>'4שכבה י'!S261</f>
        <v/>
      </c>
      <c r="G36" s="178" t="str">
        <f>'4שכבה י'!V261</f>
        <v/>
      </c>
      <c r="H36" s="178" t="str">
        <f>'4שכבה י'!AB261</f>
        <v/>
      </c>
      <c r="I36" s="179" t="str">
        <f>'4שכבה י'!AG261</f>
        <v/>
      </c>
      <c r="J36" s="179" t="str">
        <f>'4שכבה י'!AK261</f>
        <v/>
      </c>
      <c r="K36" s="179" t="str">
        <f>'4שכבה י'!AP261</f>
        <v/>
      </c>
      <c r="L36" s="42"/>
      <c r="M36" s="177">
        <f>'4שכבה י'!D260</f>
        <v>0</v>
      </c>
      <c r="N36" s="149" t="e">
        <f t="shared" si="13"/>
        <v>#DIV/0!</v>
      </c>
    </row>
    <row r="37" spans="1:14" ht="18" thickBot="1" x14ac:dyDescent="0.65">
      <c r="A37" s="185"/>
      <c r="B37" s="157" t="s">
        <v>175</v>
      </c>
      <c r="C37" s="178" t="str">
        <f>'4שכבה י'!G304</f>
        <v/>
      </c>
      <c r="D37" s="178" t="str">
        <f>'4שכבה י'!K304</f>
        <v/>
      </c>
      <c r="E37" s="178" t="str">
        <f>'4שכבה י'!P304</f>
        <v/>
      </c>
      <c r="F37" s="178" t="str">
        <f>'4שכבה י'!S304</f>
        <v/>
      </c>
      <c r="G37" s="178" t="str">
        <f>'4שכבה י'!V304</f>
        <v/>
      </c>
      <c r="H37" s="178" t="str">
        <f>'4שכבה י'!AB304</f>
        <v/>
      </c>
      <c r="I37" s="179" t="str">
        <f>'4שכבה י'!AG304</f>
        <v/>
      </c>
      <c r="J37" s="179" t="str">
        <f>'4שכבה י'!AK304</f>
        <v/>
      </c>
      <c r="K37" s="179" t="str">
        <f>'4שכבה י'!AP304</f>
        <v/>
      </c>
      <c r="L37" s="42"/>
      <c r="M37" s="177">
        <f>'4שכבה י'!D303</f>
        <v>0</v>
      </c>
      <c r="N37" s="149" t="e">
        <f t="shared" si="13"/>
        <v>#DIV/0!</v>
      </c>
    </row>
    <row r="38" spans="1:14" ht="17.7" x14ac:dyDescent="0.6">
      <c r="A38" s="185"/>
      <c r="B38" s="157" t="s">
        <v>176</v>
      </c>
      <c r="C38" s="178" t="str">
        <f>'4שכבה י'!G347</f>
        <v/>
      </c>
      <c r="D38" s="178" t="str">
        <f>'4שכבה י'!K347</f>
        <v/>
      </c>
      <c r="E38" s="178" t="str">
        <f>'4שכבה י'!P347</f>
        <v/>
      </c>
      <c r="F38" s="178" t="str">
        <f>'4שכבה י'!S347</f>
        <v/>
      </c>
      <c r="G38" s="178" t="str">
        <f>'4שכבה י'!V347</f>
        <v/>
      </c>
      <c r="H38" s="178" t="str">
        <f>'4שכבה י'!AB347</f>
        <v/>
      </c>
      <c r="I38" s="179" t="str">
        <f>'4שכבה י'!AG347</f>
        <v/>
      </c>
      <c r="J38" s="179" t="str">
        <f>'4שכבה י'!AK347</f>
        <v/>
      </c>
      <c r="K38" s="179" t="str">
        <f>'4שכבה י'!AP347</f>
        <v/>
      </c>
      <c r="L38" s="42"/>
      <c r="M38" s="177">
        <f>'4שכבה י'!D346</f>
        <v>0</v>
      </c>
      <c r="N38" s="149" t="e">
        <f t="shared" si="13"/>
        <v>#DIV/0!</v>
      </c>
    </row>
    <row r="39" spans="1:14" ht="18" thickBot="1" x14ac:dyDescent="0.65">
      <c r="A39" s="186"/>
      <c r="B39" s="150" t="s">
        <v>100</v>
      </c>
      <c r="C39" s="151" t="e">
        <f>AVERAGE(C31:C38)</f>
        <v>#DIV/0!</v>
      </c>
      <c r="D39" s="151" t="e">
        <f t="shared" ref="D39:K39" si="14">AVERAGE(D31:D38)</f>
        <v>#DIV/0!</v>
      </c>
      <c r="E39" s="151" t="e">
        <f t="shared" si="14"/>
        <v>#DIV/0!</v>
      </c>
      <c r="F39" s="151" t="e">
        <f t="shared" si="14"/>
        <v>#DIV/0!</v>
      </c>
      <c r="G39" s="151" t="e">
        <f t="shared" si="14"/>
        <v>#DIV/0!</v>
      </c>
      <c r="H39" s="151" t="e">
        <f t="shared" si="14"/>
        <v>#DIV/0!</v>
      </c>
      <c r="I39" s="151" t="e">
        <f t="shared" si="14"/>
        <v>#DIV/0!</v>
      </c>
      <c r="J39" s="151" t="e">
        <f t="shared" si="14"/>
        <v>#DIV/0!</v>
      </c>
      <c r="K39" s="151" t="e">
        <f t="shared" si="14"/>
        <v>#DIV/0!</v>
      </c>
      <c r="L39" s="150">
        <f>SUM(L31:L38)</f>
        <v>0</v>
      </c>
      <c r="M39" s="150">
        <f>SUM(M31:M38)</f>
        <v>0</v>
      </c>
      <c r="N39" s="181" t="e">
        <f>M39/L39</f>
        <v>#DIV/0!</v>
      </c>
    </row>
    <row r="40" spans="1:14" ht="18" thickBot="1" x14ac:dyDescent="0.65">
      <c r="A40" s="184" t="s">
        <v>179</v>
      </c>
      <c r="B40" s="182" t="s">
        <v>180</v>
      </c>
      <c r="C40" s="178" t="str">
        <f>'5שכבה יא'!G46</f>
        <v/>
      </c>
      <c r="D40" s="178" t="str">
        <f>'5שכבה יא'!K46</f>
        <v/>
      </c>
      <c r="E40" s="178" t="str">
        <f>'5שכבה יא'!P46</f>
        <v/>
      </c>
      <c r="F40" s="178" t="str">
        <f>'5שכבה יא'!S46</f>
        <v/>
      </c>
      <c r="G40" s="178" t="str">
        <f>'5שכבה יא'!V46</f>
        <v/>
      </c>
      <c r="H40" s="178" t="str">
        <f>'5שכבה יא'!AB46</f>
        <v/>
      </c>
      <c r="I40" s="179" t="str">
        <f>'5שכבה יא'!AG46</f>
        <v/>
      </c>
      <c r="J40" s="179" t="str">
        <f>'5שכבה יא'!AK46</f>
        <v/>
      </c>
      <c r="K40" s="179" t="str">
        <f>'5שכבה יא'!AP46</f>
        <v/>
      </c>
      <c r="L40" s="147"/>
      <c r="M40" s="180">
        <f>'5שכבה יא'!D45</f>
        <v>0</v>
      </c>
      <c r="N40" s="148" t="e">
        <f>M40/L40</f>
        <v>#DIV/0!</v>
      </c>
    </row>
    <row r="41" spans="1:14" ht="18" thickBot="1" x14ac:dyDescent="0.65">
      <c r="A41" s="185"/>
      <c r="B41" s="183" t="s">
        <v>181</v>
      </c>
      <c r="C41" s="178" t="str">
        <f>'5שכבה יא'!G89</f>
        <v/>
      </c>
      <c r="D41" s="178" t="str">
        <f>'5שכבה יא'!K89</f>
        <v/>
      </c>
      <c r="E41" s="178" t="str">
        <f>'5שכבה יא'!P89</f>
        <v/>
      </c>
      <c r="F41" s="178" t="str">
        <f>'5שכבה יא'!S89</f>
        <v/>
      </c>
      <c r="G41" s="178" t="str">
        <f>'5שכבה יא'!V89</f>
        <v/>
      </c>
      <c r="H41" s="178" t="str">
        <f>'5שכבה יא'!AB89</f>
        <v/>
      </c>
      <c r="I41" s="179" t="str">
        <f>'5שכבה יא'!AG89</f>
        <v/>
      </c>
      <c r="J41" s="179" t="str">
        <f>'5שכבה יא'!AK89</f>
        <v/>
      </c>
      <c r="K41" s="179" t="str">
        <f>'5שכבה יא'!AP89</f>
        <v/>
      </c>
      <c r="L41" s="42"/>
      <c r="M41" s="180">
        <f>'5שכבה יא'!D88</f>
        <v>0</v>
      </c>
      <c r="N41" s="149" t="e">
        <f>M41/L41</f>
        <v>#DIV/0!</v>
      </c>
    </row>
    <row r="42" spans="1:14" ht="18" thickBot="1" x14ac:dyDescent="0.65">
      <c r="A42" s="185"/>
      <c r="B42" s="183" t="s">
        <v>182</v>
      </c>
      <c r="C42" s="178" t="str">
        <f>'5שכבה יא'!G132</f>
        <v/>
      </c>
      <c r="D42" s="178" t="str">
        <f>'5שכבה יא'!K132</f>
        <v/>
      </c>
      <c r="E42" s="178" t="str">
        <f>'5שכבה יא'!P132</f>
        <v/>
      </c>
      <c r="F42" s="178" t="str">
        <f>'5שכבה יא'!S132</f>
        <v/>
      </c>
      <c r="G42" s="178" t="str">
        <f>'5שכבה יא'!V132</f>
        <v/>
      </c>
      <c r="H42" s="178" t="str">
        <f>'5שכבה יא'!AB132</f>
        <v/>
      </c>
      <c r="I42" s="179" t="str">
        <f>'5שכבה יא'!AG132</f>
        <v/>
      </c>
      <c r="J42" s="179" t="str">
        <f>'5שכבה יא'!AK132</f>
        <v/>
      </c>
      <c r="K42" s="179" t="str">
        <f>'5שכבה יא'!AP132</f>
        <v/>
      </c>
      <c r="L42" s="42"/>
      <c r="M42" s="180">
        <f>'5שכבה יא'!D131</f>
        <v>0</v>
      </c>
      <c r="N42" s="149" t="e">
        <f>M42/L42</f>
        <v>#DIV/0!</v>
      </c>
    </row>
    <row r="43" spans="1:14" ht="18" thickBot="1" x14ac:dyDescent="0.65">
      <c r="A43" s="185"/>
      <c r="B43" s="183" t="s">
        <v>183</v>
      </c>
      <c r="C43" s="178" t="str">
        <f>'5שכבה יא'!G175</f>
        <v/>
      </c>
      <c r="D43" s="178" t="str">
        <f>'5שכבה יא'!K175</f>
        <v/>
      </c>
      <c r="E43" s="178" t="str">
        <f>'5שכבה יא'!P175</f>
        <v/>
      </c>
      <c r="F43" s="178" t="str">
        <f>'5שכבה יא'!S175</f>
        <v/>
      </c>
      <c r="G43" s="178" t="str">
        <f>'5שכבה יא'!V175</f>
        <v/>
      </c>
      <c r="H43" s="178" t="str">
        <f>'5שכבה יא'!AB175</f>
        <v/>
      </c>
      <c r="I43" s="179" t="str">
        <f>'5שכבה יא'!AG175</f>
        <v/>
      </c>
      <c r="J43" s="179" t="str">
        <f>'5שכבה יא'!AK175</f>
        <v/>
      </c>
      <c r="K43" s="179" t="str">
        <f>'5שכבה יא'!AP175</f>
        <v/>
      </c>
      <c r="L43" s="42"/>
      <c r="M43" s="180">
        <f>'5שכבה יא'!D174</f>
        <v>0</v>
      </c>
      <c r="N43" s="149" t="e">
        <f>M43/L43</f>
        <v>#DIV/0!</v>
      </c>
    </row>
    <row r="44" spans="1:14" ht="18" thickBot="1" x14ac:dyDescent="0.65">
      <c r="A44" s="185"/>
      <c r="B44" s="183" t="s">
        <v>184</v>
      </c>
      <c r="C44" s="178" t="str">
        <f>'5שכבה יא'!G218</f>
        <v/>
      </c>
      <c r="D44" s="178" t="str">
        <f>'5שכבה יא'!K218</f>
        <v/>
      </c>
      <c r="E44" s="178" t="str">
        <f>'5שכבה יא'!P218</f>
        <v/>
      </c>
      <c r="F44" s="178" t="str">
        <f>'5שכבה יא'!S218</f>
        <v/>
      </c>
      <c r="G44" s="178" t="str">
        <f>'5שכבה יא'!V218</f>
        <v/>
      </c>
      <c r="H44" s="178" t="str">
        <f>'5שכבה יא'!AB218</f>
        <v/>
      </c>
      <c r="I44" s="179" t="str">
        <f>'5שכבה יא'!AG218</f>
        <v/>
      </c>
      <c r="J44" s="179" t="str">
        <f>'5שכבה יא'!AK218</f>
        <v/>
      </c>
      <c r="K44" s="179" t="str">
        <f>'5שכבה יא'!AP218</f>
        <v/>
      </c>
      <c r="L44" s="42"/>
      <c r="M44" s="180">
        <f>'5שכבה יא'!D217</f>
        <v>0</v>
      </c>
      <c r="N44" s="149" t="e">
        <f t="shared" ref="N44:N47" si="15">M44/L44</f>
        <v>#DIV/0!</v>
      </c>
    </row>
    <row r="45" spans="1:14" ht="18" thickBot="1" x14ac:dyDescent="0.65">
      <c r="A45" s="185"/>
      <c r="B45" s="183" t="s">
        <v>185</v>
      </c>
      <c r="C45" s="178" t="str">
        <f>'5שכבה יא'!G261</f>
        <v/>
      </c>
      <c r="D45" s="178" t="str">
        <f>'5שכבה יא'!K261</f>
        <v/>
      </c>
      <c r="E45" s="178" t="str">
        <f>'5שכבה יא'!P261</f>
        <v/>
      </c>
      <c r="F45" s="178" t="str">
        <f>'5שכבה יא'!S261</f>
        <v/>
      </c>
      <c r="G45" s="178" t="str">
        <f>'5שכבה יא'!V261</f>
        <v/>
      </c>
      <c r="H45" s="178" t="str">
        <f>'5שכבה יא'!AB261</f>
        <v/>
      </c>
      <c r="I45" s="179" t="str">
        <f>'5שכבה יא'!AG261</f>
        <v/>
      </c>
      <c r="J45" s="179" t="str">
        <f>'5שכבה יא'!AK261</f>
        <v/>
      </c>
      <c r="K45" s="179" t="str">
        <f>'5שכבה יא'!AP261</f>
        <v/>
      </c>
      <c r="L45" s="42"/>
      <c r="M45" s="180">
        <f>'5שכבה יא'!D260</f>
        <v>0</v>
      </c>
      <c r="N45" s="149" t="e">
        <f t="shared" si="15"/>
        <v>#DIV/0!</v>
      </c>
    </row>
    <row r="46" spans="1:14" ht="18" thickBot="1" x14ac:dyDescent="0.65">
      <c r="A46" s="185"/>
      <c r="B46" s="183" t="s">
        <v>186</v>
      </c>
      <c r="C46" s="178" t="str">
        <f>'5שכבה יא'!G304</f>
        <v/>
      </c>
      <c r="D46" s="178" t="str">
        <f>'5שכבה יא'!K304</f>
        <v/>
      </c>
      <c r="E46" s="178" t="str">
        <f>'5שכבה יא'!P304</f>
        <v/>
      </c>
      <c r="F46" s="178" t="str">
        <f>'5שכבה יא'!S304</f>
        <v/>
      </c>
      <c r="G46" s="178" t="str">
        <f>'5שכבה יא'!V304</f>
        <v/>
      </c>
      <c r="H46" s="178" t="str">
        <f>'5שכבה יא'!AB304</f>
        <v/>
      </c>
      <c r="I46" s="179" t="str">
        <f>'5שכבה יא'!AG304</f>
        <v/>
      </c>
      <c r="J46" s="179" t="str">
        <f>'5שכבה יא'!AK304</f>
        <v/>
      </c>
      <c r="K46" s="179" t="str">
        <f>'5שכבה יא'!AP304</f>
        <v/>
      </c>
      <c r="L46" s="42"/>
      <c r="M46" s="180">
        <f>'5שכבה יא'!D203</f>
        <v>0</v>
      </c>
      <c r="N46" s="149" t="e">
        <f t="shared" si="15"/>
        <v>#DIV/0!</v>
      </c>
    </row>
    <row r="47" spans="1:14" ht="17.7" x14ac:dyDescent="0.6">
      <c r="A47" s="185"/>
      <c r="B47" s="183" t="s">
        <v>187</v>
      </c>
      <c r="C47" s="178" t="str">
        <f>'5שכבה יא'!G347</f>
        <v/>
      </c>
      <c r="D47" s="178" t="str">
        <f>'5שכבה יא'!K347</f>
        <v/>
      </c>
      <c r="E47" s="178" t="str">
        <f>'5שכבה יא'!P347</f>
        <v/>
      </c>
      <c r="F47" s="178" t="str">
        <f>'5שכבה יא'!S347</f>
        <v/>
      </c>
      <c r="G47" s="178" t="str">
        <f>'5שכבה יא'!V347</f>
        <v/>
      </c>
      <c r="H47" s="178" t="str">
        <f>'5שכבה יא'!AB347</f>
        <v/>
      </c>
      <c r="I47" s="179" t="str">
        <f>'5שכבה יא'!AG347</f>
        <v/>
      </c>
      <c r="J47" s="179" t="str">
        <f>'5שכבה יא'!AK347</f>
        <v/>
      </c>
      <c r="K47" s="179" t="str">
        <f>'5שכבה יא'!AP347</f>
        <v/>
      </c>
      <c r="L47" s="42"/>
      <c r="M47" s="180">
        <f>'5שכבה יא'!D346</f>
        <v>0</v>
      </c>
      <c r="N47" s="149" t="e">
        <f t="shared" si="15"/>
        <v>#DIV/0!</v>
      </c>
    </row>
    <row r="48" spans="1:14" ht="18" thickBot="1" x14ac:dyDescent="0.65">
      <c r="A48" s="186"/>
      <c r="B48" s="150" t="s">
        <v>100</v>
      </c>
      <c r="C48" s="151" t="e">
        <f>AVERAGE(C40:C47)</f>
        <v>#DIV/0!</v>
      </c>
      <c r="D48" s="151" t="e">
        <f t="shared" ref="D48:K48" si="16">AVERAGE(D40:D47)</f>
        <v>#DIV/0!</v>
      </c>
      <c r="E48" s="151" t="e">
        <f t="shared" si="16"/>
        <v>#DIV/0!</v>
      </c>
      <c r="F48" s="151" t="e">
        <f t="shared" si="16"/>
        <v>#DIV/0!</v>
      </c>
      <c r="G48" s="151" t="e">
        <f t="shared" si="16"/>
        <v>#DIV/0!</v>
      </c>
      <c r="H48" s="151" t="e">
        <f t="shared" si="16"/>
        <v>#DIV/0!</v>
      </c>
      <c r="I48" s="151" t="e">
        <f t="shared" si="16"/>
        <v>#DIV/0!</v>
      </c>
      <c r="J48" s="151" t="e">
        <f t="shared" si="16"/>
        <v>#DIV/0!</v>
      </c>
      <c r="K48" s="151" t="e">
        <f t="shared" si="16"/>
        <v>#DIV/0!</v>
      </c>
      <c r="L48" s="150">
        <f>SUM(L40:L47)</f>
        <v>0</v>
      </c>
      <c r="M48" s="150">
        <f>SUM(M40:M47)</f>
        <v>0</v>
      </c>
      <c r="N48" s="181" t="e">
        <f>M48/L48</f>
        <v>#DIV/0!</v>
      </c>
    </row>
  </sheetData>
  <sheetProtection algorithmName="SHA-512" hashValue="Ef1iwd63luRE6O3qixZNz3KSfi6yrDBLWt/+AnxvZssce/Emell9GJO09/OTrA0OuHhXs007/MeVBASimLjNNw==" saltValue="qqsFnelmXjDUrFXfbq97Bg==" spinCount="100000" sheet="1" objects="1" selectLockedCells="1"/>
  <mergeCells count="10">
    <mergeCell ref="A40:A48"/>
    <mergeCell ref="A31:A39"/>
    <mergeCell ref="L2:N2"/>
    <mergeCell ref="C1:J1"/>
    <mergeCell ref="L1:N1"/>
    <mergeCell ref="A22:A30"/>
    <mergeCell ref="A4:A12"/>
    <mergeCell ref="A13:A21"/>
    <mergeCell ref="C2:H2"/>
    <mergeCell ref="I2:K2"/>
  </mergeCells>
  <pageMargins left="0.31496062992125984" right="0.31496062992125984" top="0.35433070866141736" bottom="0.15748031496062992" header="0.31496062992125984" footer="0.19685039370078741"/>
  <pageSetup paperSize="9" scale="53"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6331-E627-4B22-BF31-340D6207321E}">
  <sheetPr>
    <outlinePr summaryBelow="0" summaryRight="0"/>
  </sheetPr>
  <dimension ref="A1:AX934"/>
  <sheetViews>
    <sheetView zoomScale="70" zoomScaleNormal="70" zoomScaleSheetLayoutView="55" workbookViewId="0">
      <pane xSplit="1" ySplit="3" topLeftCell="B4" activePane="bottomRight" state="frozen"/>
      <selection pane="topRight" activeCell="B1" sqref="B1"/>
      <selection pane="bottomLeft" activeCell="A4" sqref="A4"/>
      <selection pane="bottomRight" activeCell="L13" sqref="L13"/>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5.4726562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53" t="s">
        <v>151</v>
      </c>
      <c r="B1" s="254"/>
      <c r="C1" s="254"/>
      <c r="D1" s="254"/>
      <c r="E1" s="255"/>
      <c r="F1" s="281" t="s">
        <v>6</v>
      </c>
      <c r="G1" s="282"/>
      <c r="H1" s="282"/>
      <c r="I1" s="283" t="s">
        <v>6</v>
      </c>
      <c r="J1" s="284"/>
      <c r="K1" s="284"/>
      <c r="L1" s="284"/>
      <c r="M1" s="285"/>
      <c r="N1" s="286" t="s">
        <v>6</v>
      </c>
      <c r="O1" s="287"/>
      <c r="P1" s="287"/>
      <c r="Q1" s="288"/>
      <c r="R1" s="289" t="s">
        <v>6</v>
      </c>
      <c r="S1" s="290"/>
      <c r="T1" s="291"/>
      <c r="U1" s="292" t="s">
        <v>6</v>
      </c>
      <c r="V1" s="293"/>
      <c r="W1" s="293"/>
      <c r="X1" s="294" t="s">
        <v>6</v>
      </c>
      <c r="Y1" s="295"/>
      <c r="Z1" s="295"/>
      <c r="AA1" s="295"/>
      <c r="AB1" s="295"/>
      <c r="AC1" s="295"/>
      <c r="AD1" s="296"/>
      <c r="AE1" s="241" t="s">
        <v>6</v>
      </c>
      <c r="AF1" s="242"/>
      <c r="AG1" s="242"/>
      <c r="AH1" s="242"/>
      <c r="AI1" s="243"/>
      <c r="AJ1" s="244" t="s">
        <v>177</v>
      </c>
      <c r="AK1" s="244"/>
      <c r="AL1" s="244"/>
      <c r="AM1" s="244"/>
      <c r="AN1" s="258" t="s">
        <v>6</v>
      </c>
      <c r="AO1" s="259"/>
      <c r="AP1" s="259"/>
      <c r="AQ1" s="259"/>
    </row>
    <row r="2" spans="1:50" s="29" customFormat="1" ht="70.5" customHeight="1" thickBot="1" x14ac:dyDescent="0.5">
      <c r="A2" s="256"/>
      <c r="B2" s="256"/>
      <c r="C2" s="256"/>
      <c r="D2" s="256"/>
      <c r="E2" s="257"/>
      <c r="F2" s="260" t="s">
        <v>7</v>
      </c>
      <c r="G2" s="261"/>
      <c r="H2" s="262"/>
      <c r="I2" s="263" t="s">
        <v>51</v>
      </c>
      <c r="J2" s="264"/>
      <c r="K2" s="264"/>
      <c r="L2" s="264"/>
      <c r="M2" s="265"/>
      <c r="N2" s="266" t="s">
        <v>130</v>
      </c>
      <c r="O2" s="267"/>
      <c r="P2" s="267"/>
      <c r="Q2" s="268"/>
      <c r="R2" s="269" t="s">
        <v>56</v>
      </c>
      <c r="S2" s="270"/>
      <c r="T2" s="271"/>
      <c r="U2" s="272" t="s">
        <v>55</v>
      </c>
      <c r="V2" s="273"/>
      <c r="W2" s="274"/>
      <c r="X2" s="275" t="s">
        <v>57</v>
      </c>
      <c r="Y2" s="276"/>
      <c r="Z2" s="276"/>
      <c r="AA2" s="276"/>
      <c r="AB2" s="276"/>
      <c r="AC2" s="276"/>
      <c r="AD2" s="277"/>
      <c r="AE2" s="278" t="s">
        <v>9</v>
      </c>
      <c r="AF2" s="279"/>
      <c r="AG2" s="279"/>
      <c r="AH2" s="279"/>
      <c r="AI2" s="280"/>
      <c r="AJ2" s="245" t="s">
        <v>128</v>
      </c>
      <c r="AK2" s="246"/>
      <c r="AL2" s="246"/>
      <c r="AM2" s="247"/>
      <c r="AN2" s="297" t="s">
        <v>140</v>
      </c>
      <c r="AO2" s="276"/>
      <c r="AP2" s="276"/>
      <c r="AQ2" s="298"/>
      <c r="AR2" s="32"/>
      <c r="AS2" s="32"/>
      <c r="AT2" s="32"/>
      <c r="AU2" s="32"/>
      <c r="AV2" s="32"/>
      <c r="AW2" s="32"/>
      <c r="AX2" s="32"/>
    </row>
    <row r="3" spans="1:50" s="31" customFormat="1" ht="130.5"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132</v>
      </c>
      <c r="AK3" s="113" t="s">
        <v>133</v>
      </c>
      <c r="AL3" s="113" t="s">
        <v>134</v>
      </c>
      <c r="AM3" s="113" t="s">
        <v>135</v>
      </c>
      <c r="AN3" s="114" t="s">
        <v>137</v>
      </c>
      <c r="AO3" s="115" t="s">
        <v>136</v>
      </c>
      <c r="AP3" s="115" t="s">
        <v>207</v>
      </c>
      <c r="AQ3" s="116" t="s">
        <v>208</v>
      </c>
      <c r="AR3" s="33"/>
      <c r="AS3" s="33"/>
      <c r="AT3" s="33"/>
      <c r="AU3" s="33"/>
      <c r="AV3" s="33"/>
      <c r="AW3" s="33"/>
      <c r="AX3" s="33"/>
    </row>
    <row r="4" spans="1:50" ht="15.75" customHeight="1" x14ac:dyDescent="0.4">
      <c r="A4" s="248" t="s">
        <v>41</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49"/>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249"/>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49"/>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49"/>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49"/>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49"/>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49"/>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49"/>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49"/>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49"/>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49"/>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49"/>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49"/>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49"/>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49"/>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49"/>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49"/>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49"/>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49"/>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49"/>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49"/>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49"/>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49"/>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49"/>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49"/>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49"/>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49"/>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49"/>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49"/>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49"/>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49"/>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49"/>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49"/>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49"/>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49"/>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49"/>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49"/>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49"/>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49"/>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49"/>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50"/>
      <c r="B45" s="252" t="s">
        <v>42</v>
      </c>
      <c r="C45" s="213"/>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51"/>
      <c r="B46" s="214" t="s">
        <v>44</v>
      </c>
      <c r="C46" s="215"/>
      <c r="D46" s="216"/>
      <c r="E46" s="216"/>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235" t="s">
        <v>45</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36"/>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236"/>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36"/>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36"/>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36"/>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36"/>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36"/>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36"/>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36"/>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36"/>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36"/>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36"/>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36"/>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36"/>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36"/>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36"/>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36"/>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36"/>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36"/>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36"/>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36"/>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36"/>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36"/>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36"/>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36"/>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36"/>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36"/>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36"/>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36"/>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36"/>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36"/>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36"/>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36"/>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36"/>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36"/>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36"/>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36"/>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36"/>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36"/>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36"/>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37"/>
      <c r="B88" s="233" t="s">
        <v>42</v>
      </c>
      <c r="C88" s="213"/>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37"/>
      <c r="B89" s="238" t="s">
        <v>44</v>
      </c>
      <c r="C89" s="239"/>
      <c r="D89" s="240"/>
      <c r="E89" s="240"/>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29" t="s">
        <v>59</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30"/>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230"/>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30"/>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30"/>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30"/>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30"/>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30"/>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30"/>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30"/>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30"/>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30"/>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30"/>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30"/>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30"/>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30"/>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30"/>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30"/>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30"/>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30"/>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30"/>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30"/>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30"/>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30"/>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30"/>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30"/>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30"/>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30"/>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30"/>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30"/>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30"/>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30"/>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30"/>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30"/>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30"/>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30"/>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30"/>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30"/>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30"/>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30"/>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30"/>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31"/>
      <c r="B131" s="233" t="s">
        <v>42</v>
      </c>
      <c r="C131" s="213"/>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32"/>
      <c r="B132" s="234" t="s">
        <v>44</v>
      </c>
      <c r="C132" s="215"/>
      <c r="D132" s="216"/>
      <c r="E132" s="216"/>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17" t="s">
        <v>46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18"/>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18"/>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18"/>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18"/>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18"/>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18"/>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18"/>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18"/>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18"/>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18"/>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18"/>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18"/>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18"/>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18"/>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18"/>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18"/>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18"/>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18"/>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18"/>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18"/>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18"/>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18"/>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18"/>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18"/>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18"/>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18"/>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18"/>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18"/>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18"/>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18"/>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18"/>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18"/>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18"/>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18"/>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18"/>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18"/>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18"/>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18"/>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18"/>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18"/>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19"/>
      <c r="B174" s="212" t="s">
        <v>42</v>
      </c>
      <c r="C174" s="213"/>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20"/>
      <c r="B175" s="214" t="s">
        <v>44</v>
      </c>
      <c r="C175" s="215"/>
      <c r="D175" s="216"/>
      <c r="E175" s="216"/>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21" t="s">
        <v>47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22"/>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22"/>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22"/>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22"/>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22"/>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22"/>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22"/>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22"/>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22"/>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22"/>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22"/>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22"/>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22"/>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22"/>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22"/>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22"/>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22"/>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22"/>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22"/>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22"/>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22"/>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22"/>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22"/>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22"/>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22"/>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22"/>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22"/>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22"/>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22"/>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22"/>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22"/>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22"/>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22"/>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22"/>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22"/>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22"/>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22"/>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22"/>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22"/>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22"/>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23"/>
      <c r="B217" s="212" t="s">
        <v>42</v>
      </c>
      <c r="C217" s="213"/>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24"/>
      <c r="B218" s="214" t="s">
        <v>44</v>
      </c>
      <c r="C218" s="215"/>
      <c r="D218" s="216"/>
      <c r="E218" s="216"/>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25" t="s">
        <v>48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26"/>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226"/>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26"/>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26"/>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26"/>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26"/>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26"/>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26"/>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26"/>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26"/>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26"/>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26"/>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26"/>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26"/>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26"/>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26"/>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26"/>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26"/>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26"/>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26"/>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26"/>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26"/>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26"/>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26"/>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26"/>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26"/>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26"/>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26"/>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26"/>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26"/>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26"/>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26"/>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26"/>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26"/>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26"/>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26"/>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26"/>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26"/>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26"/>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26"/>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27"/>
      <c r="B260" s="212" t="s">
        <v>42</v>
      </c>
      <c r="C260" s="213"/>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28"/>
      <c r="B261" s="214" t="s">
        <v>44</v>
      </c>
      <c r="C261" s="215"/>
      <c r="D261" s="216"/>
      <c r="E261" s="216"/>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08" t="s">
        <v>49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09"/>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0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0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0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0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0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0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0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0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0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0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0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0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0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0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0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0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0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0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0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0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0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0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0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0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0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0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0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0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0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0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0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0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0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0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0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0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0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0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0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10"/>
      <c r="B303" s="212" t="s">
        <v>42</v>
      </c>
      <c r="C303" s="213"/>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11"/>
      <c r="B304" s="214" t="s">
        <v>44</v>
      </c>
      <c r="C304" s="215"/>
      <c r="D304" s="216"/>
      <c r="E304" s="216"/>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17" t="s">
        <v>145</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18"/>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18"/>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18"/>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18"/>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18"/>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18"/>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18"/>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18"/>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18"/>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18"/>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18"/>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18"/>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18"/>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18"/>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18"/>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18"/>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18"/>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18"/>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18"/>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18"/>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18"/>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18"/>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18"/>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18"/>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18"/>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18"/>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18"/>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18"/>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18"/>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18"/>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18"/>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18"/>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18"/>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18"/>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18"/>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18"/>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18"/>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18"/>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18"/>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18"/>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19"/>
      <c r="B346" s="212" t="s">
        <v>42</v>
      </c>
      <c r="C346" s="213"/>
      <c r="D346" s="7">
        <f>COUNT(D305:D345)</f>
        <v>0</v>
      </c>
      <c r="E346" s="8" t="s">
        <v>43</v>
      </c>
      <c r="F346" s="9" t="str">
        <f>IFERROR(COUNTIF(F305:F345,"&gt;3")/COUNT(F305:F345),"")</f>
        <v/>
      </c>
      <c r="G346" s="9" t="str">
        <f t="shared" ref="G346" si="7">IFERROR(COUNTIF(G305:G345,"&gt;3")/COUNT(G305:G345),"")</f>
        <v/>
      </c>
      <c r="H346" s="9" t="str">
        <f t="shared" ref="H346:AQ346" si="8">IFERROR(COUNTIF(H305:H345,"&gt;3")/COUNT(H305:H345),"")</f>
        <v/>
      </c>
      <c r="I346" s="10" t="str">
        <f t="shared" si="8"/>
        <v/>
      </c>
      <c r="J346" s="10" t="str">
        <f t="shared" si="8"/>
        <v/>
      </c>
      <c r="K346" s="10" t="str">
        <f t="shared" si="8"/>
        <v/>
      </c>
      <c r="L346" s="10" t="str">
        <f t="shared" si="8"/>
        <v/>
      </c>
      <c r="M346" s="10" t="str">
        <f t="shared" si="8"/>
        <v/>
      </c>
      <c r="N346" s="14" t="str">
        <f t="shared" si="8"/>
        <v/>
      </c>
      <c r="O346" s="14" t="str">
        <f t="shared" si="8"/>
        <v/>
      </c>
      <c r="P346" s="14" t="str">
        <f t="shared" si="8"/>
        <v/>
      </c>
      <c r="Q346" s="14" t="str">
        <f t="shared" si="8"/>
        <v/>
      </c>
      <c r="R346" s="19" t="str">
        <f t="shared" si="8"/>
        <v/>
      </c>
      <c r="S346" s="19" t="str">
        <f t="shared" si="8"/>
        <v/>
      </c>
      <c r="T346" s="19" t="str">
        <f t="shared" si="8"/>
        <v/>
      </c>
      <c r="U346" s="11" t="str">
        <f t="shared" si="8"/>
        <v/>
      </c>
      <c r="V346" s="11" t="str">
        <f t="shared" si="8"/>
        <v/>
      </c>
      <c r="W346" s="11" t="str">
        <f t="shared" si="8"/>
        <v/>
      </c>
      <c r="X346" s="12" t="str">
        <f t="shared" si="8"/>
        <v/>
      </c>
      <c r="Y346" s="12" t="str">
        <f t="shared" si="8"/>
        <v/>
      </c>
      <c r="Z346" s="12" t="str">
        <f t="shared" si="8"/>
        <v/>
      </c>
      <c r="AA346" s="12" t="str">
        <f t="shared" si="8"/>
        <v/>
      </c>
      <c r="AB346" s="12" t="str">
        <f t="shared" si="8"/>
        <v/>
      </c>
      <c r="AC346" s="12" t="str">
        <f t="shared" si="8"/>
        <v/>
      </c>
      <c r="AD346" s="12" t="str">
        <f t="shared" si="8"/>
        <v/>
      </c>
      <c r="AE346" s="15" t="str">
        <f t="shared" si="8"/>
        <v/>
      </c>
      <c r="AF346" s="15" t="str">
        <f t="shared" si="8"/>
        <v/>
      </c>
      <c r="AG346" s="15" t="str">
        <f t="shared" si="8"/>
        <v/>
      </c>
      <c r="AH346" s="15" t="str">
        <f t="shared" si="8"/>
        <v/>
      </c>
      <c r="AI346" s="15" t="str">
        <f t="shared" si="8"/>
        <v/>
      </c>
      <c r="AJ346" s="20" t="str">
        <f t="shared" si="8"/>
        <v/>
      </c>
      <c r="AK346" s="20" t="str">
        <f t="shared" si="8"/>
        <v/>
      </c>
      <c r="AL346" s="20" t="str">
        <f t="shared" si="8"/>
        <v/>
      </c>
      <c r="AM346" s="20" t="str">
        <f t="shared" si="8"/>
        <v/>
      </c>
      <c r="AN346" s="12" t="str">
        <f t="shared" si="8"/>
        <v/>
      </c>
      <c r="AO346" s="12" t="str">
        <f t="shared" si="8"/>
        <v/>
      </c>
      <c r="AP346" s="12" t="str">
        <f t="shared" si="8"/>
        <v/>
      </c>
      <c r="AQ346" s="67" t="str">
        <f t="shared" si="8"/>
        <v/>
      </c>
    </row>
    <row r="347" spans="1:43" ht="25.5" thickBot="1" x14ac:dyDescent="0.9">
      <c r="A347" s="220"/>
      <c r="B347" s="214" t="s">
        <v>44</v>
      </c>
      <c r="C347" s="215"/>
      <c r="D347" s="216"/>
      <c r="E347" s="216"/>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06" t="s">
        <v>110</v>
      </c>
      <c r="C350" s="207"/>
      <c r="D350" s="207"/>
      <c r="E350" s="20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N1:AQ1"/>
    <mergeCell ref="F2:H2"/>
    <mergeCell ref="I2:M2"/>
    <mergeCell ref="N2:Q2"/>
    <mergeCell ref="R2:T2"/>
    <mergeCell ref="U2:W2"/>
    <mergeCell ref="X2:AD2"/>
    <mergeCell ref="AE2:AI2"/>
    <mergeCell ref="F1:H1"/>
    <mergeCell ref="I1:M1"/>
    <mergeCell ref="N1:Q1"/>
    <mergeCell ref="R1:T1"/>
    <mergeCell ref="U1:W1"/>
    <mergeCell ref="X1:AD1"/>
    <mergeCell ref="AN2:AQ2"/>
    <mergeCell ref="A47:A89"/>
    <mergeCell ref="B88:C88"/>
    <mergeCell ref="B89:E89"/>
    <mergeCell ref="AE1:AI1"/>
    <mergeCell ref="AJ1:AM1"/>
    <mergeCell ref="AJ2:AM2"/>
    <mergeCell ref="A4:A46"/>
    <mergeCell ref="B45:C45"/>
    <mergeCell ref="B46:E46"/>
    <mergeCell ref="A1:E2"/>
    <mergeCell ref="A90:A132"/>
    <mergeCell ref="B131:C131"/>
    <mergeCell ref="B132:E132"/>
    <mergeCell ref="A133:A175"/>
    <mergeCell ref="B174:C174"/>
    <mergeCell ref="B175:E175"/>
    <mergeCell ref="A176:A218"/>
    <mergeCell ref="B217:C217"/>
    <mergeCell ref="B218:E218"/>
    <mergeCell ref="A219:A261"/>
    <mergeCell ref="B260:C260"/>
    <mergeCell ref="B261:E261"/>
    <mergeCell ref="B350:E350"/>
    <mergeCell ref="A262:A304"/>
    <mergeCell ref="B303:C303"/>
    <mergeCell ref="B304:E304"/>
    <mergeCell ref="A305:A347"/>
    <mergeCell ref="B346:C346"/>
    <mergeCell ref="B347:E347"/>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C218E-BE98-4077-8785-24F529B13C8F}">
  <sheetPr>
    <outlinePr summaryBelow="0" summaryRight="0"/>
  </sheetPr>
  <dimension ref="A1:AX934"/>
  <sheetViews>
    <sheetView zoomScale="85" zoomScaleNormal="85" zoomScaleSheetLayoutView="55" workbookViewId="0">
      <pane xSplit="1" ySplit="3" topLeftCell="B4" activePane="bottomRight" state="frozen"/>
      <selection pane="topRight" activeCell="B1" sqref="B1"/>
      <selection pane="bottomLeft" activeCell="A4" sqref="A4"/>
      <selection pane="bottomRight" activeCell="B4" sqref="B4"/>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1.046875" style="4" bestFit="1"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53" t="s">
        <v>151</v>
      </c>
      <c r="B1" s="254"/>
      <c r="C1" s="254"/>
      <c r="D1" s="254"/>
      <c r="E1" s="255"/>
      <c r="F1" s="281" t="s">
        <v>6</v>
      </c>
      <c r="G1" s="282"/>
      <c r="H1" s="282"/>
      <c r="I1" s="283" t="s">
        <v>6</v>
      </c>
      <c r="J1" s="284"/>
      <c r="K1" s="284"/>
      <c r="L1" s="284"/>
      <c r="M1" s="285"/>
      <c r="N1" s="286" t="s">
        <v>6</v>
      </c>
      <c r="O1" s="287"/>
      <c r="P1" s="287"/>
      <c r="Q1" s="288"/>
      <c r="R1" s="289" t="s">
        <v>6</v>
      </c>
      <c r="S1" s="290"/>
      <c r="T1" s="291"/>
      <c r="U1" s="292" t="s">
        <v>6</v>
      </c>
      <c r="V1" s="293"/>
      <c r="W1" s="293"/>
      <c r="X1" s="294" t="s">
        <v>6</v>
      </c>
      <c r="Y1" s="295"/>
      <c r="Z1" s="295"/>
      <c r="AA1" s="295"/>
      <c r="AB1" s="295"/>
      <c r="AC1" s="295"/>
      <c r="AD1" s="296"/>
      <c r="AE1" s="241" t="s">
        <v>6</v>
      </c>
      <c r="AF1" s="242"/>
      <c r="AG1" s="242"/>
      <c r="AH1" s="242"/>
      <c r="AI1" s="243"/>
      <c r="AJ1" s="244" t="s">
        <v>6</v>
      </c>
      <c r="AK1" s="244"/>
      <c r="AL1" s="244"/>
      <c r="AM1" s="244"/>
      <c r="AN1" s="258" t="s">
        <v>6</v>
      </c>
      <c r="AO1" s="259"/>
      <c r="AP1" s="259"/>
      <c r="AQ1" s="259"/>
    </row>
    <row r="2" spans="1:50" s="29" customFormat="1" ht="88.5" customHeight="1" thickBot="1" x14ac:dyDescent="0.5">
      <c r="A2" s="256"/>
      <c r="B2" s="256"/>
      <c r="C2" s="256"/>
      <c r="D2" s="256"/>
      <c r="E2" s="257"/>
      <c r="F2" s="260" t="s">
        <v>7</v>
      </c>
      <c r="G2" s="261"/>
      <c r="H2" s="262"/>
      <c r="I2" s="263" t="s">
        <v>51</v>
      </c>
      <c r="J2" s="264"/>
      <c r="K2" s="264"/>
      <c r="L2" s="264"/>
      <c r="M2" s="265"/>
      <c r="N2" s="266" t="s">
        <v>8</v>
      </c>
      <c r="O2" s="267"/>
      <c r="P2" s="267"/>
      <c r="Q2" s="268"/>
      <c r="R2" s="269" t="s">
        <v>56</v>
      </c>
      <c r="S2" s="270"/>
      <c r="T2" s="271"/>
      <c r="U2" s="272" t="s">
        <v>55</v>
      </c>
      <c r="V2" s="273"/>
      <c r="W2" s="274"/>
      <c r="X2" s="275" t="s">
        <v>57</v>
      </c>
      <c r="Y2" s="276"/>
      <c r="Z2" s="276"/>
      <c r="AA2" s="276"/>
      <c r="AB2" s="276"/>
      <c r="AC2" s="276"/>
      <c r="AD2" s="277"/>
      <c r="AE2" s="278" t="s">
        <v>9</v>
      </c>
      <c r="AF2" s="279"/>
      <c r="AG2" s="279"/>
      <c r="AH2" s="279"/>
      <c r="AI2" s="280"/>
      <c r="AJ2" s="245" t="s">
        <v>128</v>
      </c>
      <c r="AK2" s="246"/>
      <c r="AL2" s="246"/>
      <c r="AM2" s="247"/>
      <c r="AN2" s="297" t="s">
        <v>58</v>
      </c>
      <c r="AO2" s="276"/>
      <c r="AP2" s="276"/>
      <c r="AQ2" s="298"/>
      <c r="AR2" s="32"/>
      <c r="AS2" s="32"/>
      <c r="AT2" s="32"/>
      <c r="AU2" s="32"/>
      <c r="AV2" s="32"/>
      <c r="AW2" s="32"/>
      <c r="AX2" s="32"/>
    </row>
    <row r="3" spans="1:50" s="31" customFormat="1" ht="129.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132</v>
      </c>
      <c r="AK3" s="113" t="s">
        <v>133</v>
      </c>
      <c r="AL3" s="113" t="s">
        <v>134</v>
      </c>
      <c r="AM3" s="113" t="s">
        <v>135</v>
      </c>
      <c r="AN3" s="114" t="s">
        <v>137</v>
      </c>
      <c r="AO3" s="115" t="s">
        <v>136</v>
      </c>
      <c r="AP3" s="115" t="s">
        <v>207</v>
      </c>
      <c r="AQ3" s="116" t="s">
        <v>208</v>
      </c>
      <c r="AR3" s="33"/>
      <c r="AS3" s="33"/>
      <c r="AT3" s="33"/>
      <c r="AU3" s="33"/>
      <c r="AV3" s="33"/>
      <c r="AW3" s="33"/>
      <c r="AX3" s="33"/>
    </row>
    <row r="4" spans="1:50" ht="15.75" customHeight="1" x14ac:dyDescent="0.4">
      <c r="A4" s="248" t="s">
        <v>83</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49"/>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249"/>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49"/>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49"/>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49"/>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49"/>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49"/>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49"/>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49"/>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49"/>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49"/>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49"/>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49"/>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49"/>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49"/>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49"/>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49"/>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49"/>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49"/>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49"/>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49"/>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49"/>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49"/>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49"/>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49"/>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49"/>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49"/>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49"/>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49"/>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49"/>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49"/>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49"/>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49"/>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49"/>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49"/>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49"/>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49"/>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49"/>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49"/>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49"/>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50"/>
      <c r="B45" s="252" t="s">
        <v>42</v>
      </c>
      <c r="C45" s="213"/>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51"/>
      <c r="B46" s="214" t="s">
        <v>44</v>
      </c>
      <c r="C46" s="215"/>
      <c r="D46" s="216"/>
      <c r="E46" s="216"/>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235" t="s">
        <v>84</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36"/>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236"/>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36"/>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36"/>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36"/>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36"/>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36"/>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36"/>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36"/>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36"/>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36"/>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36"/>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36"/>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36"/>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36"/>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36"/>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36"/>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36"/>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36"/>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36"/>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36"/>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36"/>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36"/>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36"/>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36"/>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36"/>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36"/>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36"/>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36"/>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36"/>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36"/>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36"/>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36"/>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36"/>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36"/>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36"/>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36"/>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36"/>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36"/>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36"/>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37"/>
      <c r="B88" s="233" t="s">
        <v>42</v>
      </c>
      <c r="C88" s="213"/>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37"/>
      <c r="B89" s="238" t="s">
        <v>44</v>
      </c>
      <c r="C89" s="239"/>
      <c r="D89" s="240"/>
      <c r="E89" s="240"/>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29" t="s">
        <v>85</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30"/>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230"/>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30"/>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30"/>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30"/>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30"/>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30"/>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30"/>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30"/>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30"/>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30"/>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30"/>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30"/>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30"/>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30"/>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30"/>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30"/>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30"/>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30"/>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30"/>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30"/>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30"/>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30"/>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30"/>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30"/>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30"/>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30"/>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30"/>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30"/>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30"/>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30"/>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30"/>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30"/>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30"/>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30"/>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30"/>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30"/>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30"/>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30"/>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30"/>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31"/>
      <c r="B131" s="233" t="s">
        <v>42</v>
      </c>
      <c r="C131" s="213"/>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32"/>
      <c r="B132" s="234" t="s">
        <v>44</v>
      </c>
      <c r="C132" s="215"/>
      <c r="D132" s="216"/>
      <c r="E132" s="216"/>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17" t="s">
        <v>86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18"/>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18"/>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18"/>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18"/>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18"/>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18"/>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18"/>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18"/>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18"/>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18"/>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18"/>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18"/>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18"/>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18"/>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18"/>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18"/>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18"/>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18"/>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18"/>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18"/>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18"/>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18"/>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18"/>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18"/>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18"/>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18"/>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18"/>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18"/>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18"/>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18"/>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18"/>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18"/>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18"/>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18"/>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18"/>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18"/>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18"/>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18"/>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18"/>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18"/>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19"/>
      <c r="B174" s="212" t="s">
        <v>42</v>
      </c>
      <c r="C174" s="213"/>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20"/>
      <c r="B175" s="214" t="s">
        <v>44</v>
      </c>
      <c r="C175" s="215"/>
      <c r="D175" s="216"/>
      <c r="E175" s="216"/>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21" t="s">
        <v>87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22"/>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22"/>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22"/>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22"/>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22"/>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22"/>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22"/>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22"/>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22"/>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22"/>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22"/>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22"/>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22"/>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22"/>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22"/>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22"/>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22"/>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22"/>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22"/>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22"/>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22"/>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22"/>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22"/>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22"/>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22"/>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22"/>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22"/>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22"/>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22"/>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22"/>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22"/>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22"/>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22"/>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22"/>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22"/>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22"/>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22"/>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22"/>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22"/>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22"/>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23"/>
      <c r="B217" s="212" t="s">
        <v>42</v>
      </c>
      <c r="C217" s="213"/>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24"/>
      <c r="B218" s="214" t="s">
        <v>44</v>
      </c>
      <c r="C218" s="215"/>
      <c r="D218" s="216"/>
      <c r="E218" s="216"/>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25" t="s">
        <v>88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26"/>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226"/>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26"/>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26"/>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26"/>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26"/>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26"/>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26"/>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26"/>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26"/>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26"/>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26"/>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26"/>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26"/>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26"/>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26"/>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26"/>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26"/>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26"/>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26"/>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26"/>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26"/>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26"/>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26"/>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26"/>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26"/>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26"/>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26"/>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26"/>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26"/>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26"/>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26"/>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26"/>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26"/>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26"/>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26"/>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26"/>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26"/>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26"/>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26"/>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27"/>
      <c r="B260" s="212" t="s">
        <v>42</v>
      </c>
      <c r="C260" s="213"/>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28"/>
      <c r="B261" s="214" t="s">
        <v>44</v>
      </c>
      <c r="C261" s="215"/>
      <c r="D261" s="216"/>
      <c r="E261" s="216"/>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08" t="s">
        <v>89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09"/>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0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0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0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0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0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0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0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0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0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0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0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0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0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0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0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0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0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0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0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0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0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0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0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0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0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0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0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0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0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0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0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0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0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0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0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0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0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0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0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10"/>
      <c r="B303" s="212" t="s">
        <v>42</v>
      </c>
      <c r="C303" s="213"/>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11"/>
      <c r="B304" s="214" t="s">
        <v>44</v>
      </c>
      <c r="C304" s="215"/>
      <c r="D304" s="216"/>
      <c r="E304" s="216"/>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17" t="s">
        <v>90</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18"/>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18"/>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18"/>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18"/>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18"/>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18"/>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18"/>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18"/>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18"/>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18"/>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18"/>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18"/>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18"/>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18"/>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18"/>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18"/>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18"/>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18"/>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18"/>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18"/>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18"/>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18"/>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18"/>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18"/>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18"/>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18"/>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18"/>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18"/>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18"/>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18"/>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18"/>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18"/>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18"/>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18"/>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18"/>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18"/>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18"/>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18"/>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18"/>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18"/>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19"/>
      <c r="B346" s="212" t="s">
        <v>42</v>
      </c>
      <c r="C346" s="213"/>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20"/>
      <c r="B347" s="214" t="s">
        <v>44</v>
      </c>
      <c r="C347" s="215"/>
      <c r="D347" s="216"/>
      <c r="E347" s="216"/>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06" t="s">
        <v>109</v>
      </c>
      <c r="C350" s="207"/>
      <c r="D350" s="207"/>
      <c r="E350" s="20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48611-EEB6-4282-884B-73A0A1B181D3}">
  <sheetPr>
    <outlinePr summaryBelow="0" summaryRight="0"/>
  </sheetPr>
  <dimension ref="A1:AX934"/>
  <sheetViews>
    <sheetView zoomScale="85" zoomScaleNormal="85" zoomScaleSheetLayoutView="55" workbookViewId="0">
      <pane xSplit="1" ySplit="3" topLeftCell="B4" activePane="bottomRight" state="frozen"/>
      <selection pane="topRight" activeCell="B1" sqref="B1"/>
      <selection pane="bottomLeft" activeCell="A4" sqref="A4"/>
      <selection pane="bottomRight" activeCell="B4" sqref="B4"/>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22" width="16.1875" style="4" customWidth="1"/>
    <col min="23" max="23" width="17.1875" style="4" customWidth="1"/>
    <col min="24"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53" t="s">
        <v>151</v>
      </c>
      <c r="B1" s="254"/>
      <c r="C1" s="254"/>
      <c r="D1" s="254"/>
      <c r="E1" s="255"/>
      <c r="F1" s="281" t="s">
        <v>6</v>
      </c>
      <c r="G1" s="282"/>
      <c r="H1" s="282"/>
      <c r="I1" s="283" t="s">
        <v>6</v>
      </c>
      <c r="J1" s="284"/>
      <c r="K1" s="284"/>
      <c r="L1" s="284"/>
      <c r="M1" s="285"/>
      <c r="N1" s="286" t="s">
        <v>6</v>
      </c>
      <c r="O1" s="287"/>
      <c r="P1" s="287"/>
      <c r="Q1" s="288"/>
      <c r="R1" s="289" t="s">
        <v>6</v>
      </c>
      <c r="S1" s="290"/>
      <c r="T1" s="291"/>
      <c r="U1" s="292" t="s">
        <v>6</v>
      </c>
      <c r="V1" s="293"/>
      <c r="W1" s="293"/>
      <c r="X1" s="294" t="s">
        <v>6</v>
      </c>
      <c r="Y1" s="295"/>
      <c r="Z1" s="295"/>
      <c r="AA1" s="295"/>
      <c r="AB1" s="295"/>
      <c r="AC1" s="295"/>
      <c r="AD1" s="296"/>
      <c r="AE1" s="241" t="s">
        <v>6</v>
      </c>
      <c r="AF1" s="242"/>
      <c r="AG1" s="242"/>
      <c r="AH1" s="242"/>
      <c r="AI1" s="243"/>
      <c r="AJ1" s="300" t="s">
        <v>6</v>
      </c>
      <c r="AK1" s="300"/>
      <c r="AL1" s="300"/>
      <c r="AM1" s="300"/>
      <c r="AN1" s="258" t="s">
        <v>6</v>
      </c>
      <c r="AO1" s="259"/>
      <c r="AP1" s="259"/>
      <c r="AQ1" s="259"/>
    </row>
    <row r="2" spans="1:50" s="29" customFormat="1" ht="81.900000000000006" customHeight="1" thickBot="1" x14ac:dyDescent="0.5">
      <c r="A2" s="256"/>
      <c r="B2" s="256"/>
      <c r="C2" s="256"/>
      <c r="D2" s="256"/>
      <c r="E2" s="257"/>
      <c r="F2" s="260" t="s">
        <v>7</v>
      </c>
      <c r="G2" s="261"/>
      <c r="H2" s="262"/>
      <c r="I2" s="263" t="s">
        <v>51</v>
      </c>
      <c r="J2" s="264"/>
      <c r="K2" s="264"/>
      <c r="L2" s="264"/>
      <c r="M2" s="265"/>
      <c r="N2" s="266" t="s">
        <v>8</v>
      </c>
      <c r="O2" s="267"/>
      <c r="P2" s="267"/>
      <c r="Q2" s="268"/>
      <c r="R2" s="269" t="s">
        <v>56</v>
      </c>
      <c r="S2" s="270"/>
      <c r="T2" s="271"/>
      <c r="U2" s="272" t="s">
        <v>55</v>
      </c>
      <c r="V2" s="273"/>
      <c r="W2" s="274"/>
      <c r="X2" s="275" t="s">
        <v>57</v>
      </c>
      <c r="Y2" s="276"/>
      <c r="Z2" s="276"/>
      <c r="AA2" s="276"/>
      <c r="AB2" s="276"/>
      <c r="AC2" s="276"/>
      <c r="AD2" s="277"/>
      <c r="AE2" s="278" t="s">
        <v>9</v>
      </c>
      <c r="AF2" s="279"/>
      <c r="AG2" s="279"/>
      <c r="AH2" s="279"/>
      <c r="AI2" s="280"/>
      <c r="AJ2" s="245" t="s">
        <v>128</v>
      </c>
      <c r="AK2" s="245"/>
      <c r="AL2" s="245"/>
      <c r="AM2" s="299"/>
      <c r="AN2" s="297" t="s">
        <v>58</v>
      </c>
      <c r="AO2" s="276"/>
      <c r="AP2" s="276"/>
      <c r="AQ2" s="298"/>
      <c r="AR2" s="32"/>
      <c r="AS2" s="32"/>
      <c r="AT2" s="32"/>
      <c r="AU2" s="32"/>
      <c r="AV2" s="32"/>
      <c r="AW2" s="32"/>
      <c r="AX2" s="32"/>
    </row>
    <row r="3" spans="1:50" s="31" customFormat="1" ht="126.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40</v>
      </c>
      <c r="AJ3" s="112" t="s">
        <v>132</v>
      </c>
      <c r="AK3" s="113" t="s">
        <v>133</v>
      </c>
      <c r="AL3" s="113" t="s">
        <v>134</v>
      </c>
      <c r="AM3" s="113" t="s">
        <v>135</v>
      </c>
      <c r="AN3" s="114" t="s">
        <v>137</v>
      </c>
      <c r="AO3" s="115" t="s">
        <v>136</v>
      </c>
      <c r="AP3" s="115" t="s">
        <v>207</v>
      </c>
      <c r="AQ3" s="116" t="s">
        <v>208</v>
      </c>
      <c r="AR3" s="33"/>
      <c r="AS3" s="33"/>
      <c r="AT3" s="33"/>
      <c r="AU3" s="33"/>
      <c r="AV3" s="33"/>
      <c r="AW3" s="33"/>
      <c r="AX3" s="33"/>
    </row>
    <row r="4" spans="1:50" ht="15.75" customHeight="1" x14ac:dyDescent="0.4">
      <c r="A4" s="248" t="s">
        <v>101</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49"/>
      <c r="B5" s="117"/>
      <c r="C5" s="118"/>
      <c r="D5" s="118"/>
      <c r="E5" s="118"/>
      <c r="F5" s="118"/>
      <c r="G5" s="119"/>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20"/>
    </row>
    <row r="6" spans="1:50" ht="15.75" customHeight="1" x14ac:dyDescent="0.4">
      <c r="A6" s="249"/>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49"/>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49"/>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49"/>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49"/>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49"/>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49"/>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49"/>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49"/>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49"/>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49"/>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49"/>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49"/>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49"/>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49"/>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49"/>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49"/>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49"/>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49"/>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49"/>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49"/>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49"/>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49"/>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49"/>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49"/>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49"/>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49"/>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49"/>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49"/>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49"/>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49"/>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49"/>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49"/>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49"/>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49"/>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49"/>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49"/>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49"/>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49"/>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50"/>
      <c r="B45" s="252" t="s">
        <v>42</v>
      </c>
      <c r="C45" s="213"/>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51"/>
      <c r="B46" s="214" t="s">
        <v>44</v>
      </c>
      <c r="C46" s="215"/>
      <c r="D46" s="216"/>
      <c r="E46" s="216"/>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thickBot="1" x14ac:dyDescent="0.45">
      <c r="A47" s="235" t="s">
        <v>102</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36"/>
      <c r="B48" s="121"/>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3"/>
    </row>
    <row r="49" spans="1:43" ht="15.75" customHeight="1" x14ac:dyDescent="0.4">
      <c r="A49" s="236"/>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36"/>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36"/>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36"/>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36"/>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36"/>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36"/>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36"/>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36"/>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36"/>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36"/>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36"/>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36"/>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36"/>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36"/>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36"/>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36"/>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36"/>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36"/>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36"/>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36"/>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36"/>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36"/>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36"/>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36"/>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36"/>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36"/>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36"/>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36"/>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36"/>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36"/>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36"/>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36"/>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36"/>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36"/>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36"/>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36"/>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36"/>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36"/>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37"/>
      <c r="B88" s="233" t="s">
        <v>42</v>
      </c>
      <c r="C88" s="213"/>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37"/>
      <c r="B89" s="238" t="s">
        <v>44</v>
      </c>
      <c r="C89" s="239"/>
      <c r="D89" s="240"/>
      <c r="E89" s="240"/>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29" t="s">
        <v>103</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30"/>
      <c r="B91" s="64"/>
      <c r="C91" s="60"/>
      <c r="D91" s="60"/>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5"/>
    </row>
    <row r="92" spans="1:50" ht="12.3" x14ac:dyDescent="0.4">
      <c r="A92" s="230"/>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30"/>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30"/>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30"/>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30"/>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30"/>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30"/>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30"/>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30"/>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30"/>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30"/>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30"/>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30"/>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30"/>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30"/>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30"/>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30"/>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30"/>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30"/>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30"/>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30"/>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30"/>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30"/>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30"/>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30"/>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30"/>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30"/>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30"/>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30"/>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30"/>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30"/>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30"/>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30"/>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30"/>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30"/>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30"/>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30"/>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30"/>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30"/>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31"/>
      <c r="B131" s="233" t="s">
        <v>42</v>
      </c>
      <c r="C131" s="213"/>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32"/>
      <c r="B132" s="234" t="s">
        <v>44</v>
      </c>
      <c r="C132" s="215"/>
      <c r="D132" s="216"/>
      <c r="E132" s="216"/>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17" t="s">
        <v>104</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18"/>
      <c r="B134" s="125"/>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O134" s="60"/>
      <c r="AP134" s="60"/>
      <c r="AQ134" s="65"/>
    </row>
    <row r="135" spans="1:43" ht="12.3" x14ac:dyDescent="0.4">
      <c r="A135" s="218"/>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18"/>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18"/>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18"/>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18"/>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18"/>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18"/>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18"/>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18"/>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18"/>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18"/>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18"/>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18"/>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18"/>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18"/>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18"/>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18"/>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18"/>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18"/>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18"/>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18"/>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18"/>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18"/>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18"/>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18"/>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18"/>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18"/>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18"/>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18"/>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18"/>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18"/>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18"/>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18"/>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18"/>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18"/>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18"/>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18"/>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18"/>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18"/>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19"/>
      <c r="B174" s="212" t="s">
        <v>42</v>
      </c>
      <c r="C174" s="213"/>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20"/>
      <c r="B175" s="214" t="s">
        <v>44</v>
      </c>
      <c r="C175" s="215"/>
      <c r="D175" s="216"/>
      <c r="E175" s="216"/>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21" t="s">
        <v>105</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22"/>
      <c r="B177" s="125"/>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O177" s="60"/>
      <c r="AP177" s="60"/>
      <c r="AQ177" s="65"/>
    </row>
    <row r="178" spans="1:43" ht="12.3" x14ac:dyDescent="0.4">
      <c r="A178" s="222"/>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22"/>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22"/>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22"/>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22"/>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22"/>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22"/>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22"/>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22"/>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22"/>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22"/>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22"/>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22"/>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22"/>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22"/>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22"/>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22"/>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22"/>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22"/>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22"/>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22"/>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22"/>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22"/>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22"/>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22"/>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22"/>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22"/>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22"/>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22"/>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22"/>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22"/>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22"/>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22"/>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22"/>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22"/>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22"/>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22"/>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22"/>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22"/>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23"/>
      <c r="B217" s="212" t="s">
        <v>42</v>
      </c>
      <c r="C217" s="213"/>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24"/>
      <c r="B218" s="214" t="s">
        <v>44</v>
      </c>
      <c r="C218" s="215"/>
      <c r="D218" s="216"/>
      <c r="E218" s="216"/>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25" t="s">
        <v>106</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26"/>
      <c r="B220" s="125"/>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O220" s="60"/>
      <c r="AP220" s="60"/>
      <c r="AQ220" s="65"/>
    </row>
    <row r="221" spans="1:43" ht="12.3" x14ac:dyDescent="0.4">
      <c r="A221" s="226"/>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26"/>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26"/>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26"/>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26"/>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26"/>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26"/>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26"/>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26"/>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26"/>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26"/>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26"/>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26"/>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26"/>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26"/>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26"/>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26"/>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26"/>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26"/>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26"/>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26"/>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26"/>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26"/>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26"/>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26"/>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26"/>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26"/>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26"/>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26"/>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26"/>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26"/>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26"/>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26"/>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26"/>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26"/>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26"/>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26"/>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26"/>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26"/>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27"/>
      <c r="B260" s="212" t="s">
        <v>42</v>
      </c>
      <c r="C260" s="213"/>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28"/>
      <c r="B261" s="214" t="s">
        <v>44</v>
      </c>
      <c r="C261" s="215"/>
      <c r="D261" s="216"/>
      <c r="E261" s="216"/>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08" t="s">
        <v>107</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09"/>
      <c r="B263" s="125"/>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O263" s="60"/>
      <c r="AP263" s="60"/>
      <c r="AQ263" s="65"/>
    </row>
    <row r="264" spans="1:43" ht="12.3" x14ac:dyDescent="0.4">
      <c r="A264" s="20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0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0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0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0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0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0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0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0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0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0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0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0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0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0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0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0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0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0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0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0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0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0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0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0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0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0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0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0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0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0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0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0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0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0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0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0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0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0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10"/>
      <c r="B303" s="212" t="s">
        <v>42</v>
      </c>
      <c r="C303" s="213"/>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11"/>
      <c r="B304" s="214" t="s">
        <v>44</v>
      </c>
      <c r="C304" s="215"/>
      <c r="D304" s="216"/>
      <c r="E304" s="216"/>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17" t="s">
        <v>152</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18"/>
      <c r="B306" s="125"/>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O306" s="60"/>
      <c r="AP306" s="60"/>
      <c r="AQ306" s="65"/>
    </row>
    <row r="307" spans="1:43" ht="12.3" x14ac:dyDescent="0.4">
      <c r="A307" s="218"/>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18"/>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18"/>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18"/>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18"/>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18"/>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18"/>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18"/>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18"/>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18"/>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18"/>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18"/>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18"/>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18"/>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18"/>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18"/>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18"/>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18"/>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18"/>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18"/>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18"/>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18"/>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18"/>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18"/>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18"/>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18"/>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18"/>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18"/>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18"/>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18"/>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18"/>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18"/>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18"/>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18"/>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18"/>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18"/>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18"/>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18"/>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18"/>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19"/>
      <c r="B346" s="212" t="s">
        <v>42</v>
      </c>
      <c r="C346" s="213"/>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20"/>
      <c r="B347" s="214" t="s">
        <v>44</v>
      </c>
      <c r="C347" s="215"/>
      <c r="D347" s="216"/>
      <c r="E347" s="216"/>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06" t="s">
        <v>108</v>
      </c>
      <c r="C350" s="207"/>
      <c r="D350" s="207"/>
      <c r="E350" s="20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305:A347"/>
    <mergeCell ref="B346:C346"/>
    <mergeCell ref="B347:E347"/>
    <mergeCell ref="B350:E350"/>
    <mergeCell ref="A219:A261"/>
    <mergeCell ref="B260:C260"/>
    <mergeCell ref="B261:E261"/>
    <mergeCell ref="A262:A304"/>
    <mergeCell ref="B303:C303"/>
    <mergeCell ref="B304:E304"/>
    <mergeCell ref="A133:A175"/>
    <mergeCell ref="B174:C174"/>
    <mergeCell ref="B175:E175"/>
    <mergeCell ref="A176:A218"/>
    <mergeCell ref="B217:C217"/>
    <mergeCell ref="B218:E218"/>
    <mergeCell ref="A47:A89"/>
    <mergeCell ref="B88:C88"/>
    <mergeCell ref="B89:E89"/>
    <mergeCell ref="A90:A132"/>
    <mergeCell ref="B131:C131"/>
    <mergeCell ref="B132:E132"/>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E2:AI2"/>
    <mergeCell ref="F1:H1"/>
    <mergeCell ref="I1:M1"/>
    <mergeCell ref="N1:Q1"/>
    <mergeCell ref="R1:T1"/>
    <mergeCell ref="U1:W1"/>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B71D-A5D0-41F0-B48B-E15E9C7DC540}">
  <sheetPr>
    <outlinePr summaryBelow="0" summaryRight="0"/>
  </sheetPr>
  <dimension ref="A1:AX934"/>
  <sheetViews>
    <sheetView zoomScale="55" zoomScaleNormal="55" zoomScaleSheetLayoutView="55" workbookViewId="0">
      <pane xSplit="1" ySplit="3" topLeftCell="B4" activePane="bottomRight" state="frozen"/>
      <selection pane="topRight" activeCell="B1" sqref="B1"/>
      <selection pane="bottomLeft" activeCell="A4" sqref="A4"/>
      <selection pane="bottomRight" activeCell="B4" sqref="B4"/>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53" t="s">
        <v>151</v>
      </c>
      <c r="B1" s="254"/>
      <c r="C1" s="254"/>
      <c r="D1" s="254"/>
      <c r="E1" s="255"/>
      <c r="F1" s="281" t="s">
        <v>6</v>
      </c>
      <c r="G1" s="282"/>
      <c r="H1" s="282"/>
      <c r="I1" s="283" t="s">
        <v>6</v>
      </c>
      <c r="J1" s="284"/>
      <c r="K1" s="284"/>
      <c r="L1" s="284"/>
      <c r="M1" s="285"/>
      <c r="N1" s="286" t="s">
        <v>6</v>
      </c>
      <c r="O1" s="287"/>
      <c r="P1" s="287"/>
      <c r="Q1" s="288"/>
      <c r="R1" s="289" t="s">
        <v>6</v>
      </c>
      <c r="S1" s="290"/>
      <c r="T1" s="291"/>
      <c r="U1" s="292" t="s">
        <v>6</v>
      </c>
      <c r="V1" s="293"/>
      <c r="W1" s="293"/>
      <c r="X1" s="294" t="s">
        <v>6</v>
      </c>
      <c r="Y1" s="295"/>
      <c r="Z1" s="295"/>
      <c r="AA1" s="295"/>
      <c r="AB1" s="295"/>
      <c r="AC1" s="295"/>
      <c r="AD1" s="296"/>
      <c r="AE1" s="241" t="s">
        <v>6</v>
      </c>
      <c r="AF1" s="242"/>
      <c r="AG1" s="242"/>
      <c r="AH1" s="242"/>
      <c r="AI1" s="243"/>
      <c r="AJ1" s="300" t="s">
        <v>177</v>
      </c>
      <c r="AK1" s="300"/>
      <c r="AL1" s="300"/>
      <c r="AM1" s="300"/>
      <c r="AN1" s="258" t="s">
        <v>6</v>
      </c>
      <c r="AO1" s="259"/>
      <c r="AP1" s="259"/>
      <c r="AQ1" s="259"/>
    </row>
    <row r="2" spans="1:50" s="29" customFormat="1" ht="84.3" customHeight="1" thickBot="1" x14ac:dyDescent="0.5">
      <c r="A2" s="256"/>
      <c r="B2" s="256"/>
      <c r="C2" s="256"/>
      <c r="D2" s="256"/>
      <c r="E2" s="257"/>
      <c r="F2" s="260" t="s">
        <v>7</v>
      </c>
      <c r="G2" s="261"/>
      <c r="H2" s="262"/>
      <c r="I2" s="263" t="s">
        <v>51</v>
      </c>
      <c r="J2" s="264"/>
      <c r="K2" s="264"/>
      <c r="L2" s="264"/>
      <c r="M2" s="265"/>
      <c r="N2" s="266" t="s">
        <v>8</v>
      </c>
      <c r="O2" s="267"/>
      <c r="P2" s="267"/>
      <c r="Q2" s="268"/>
      <c r="R2" s="269" t="s">
        <v>56</v>
      </c>
      <c r="S2" s="270"/>
      <c r="T2" s="271"/>
      <c r="U2" s="272" t="s">
        <v>55</v>
      </c>
      <c r="V2" s="273"/>
      <c r="W2" s="274"/>
      <c r="X2" s="275" t="s">
        <v>57</v>
      </c>
      <c r="Y2" s="276"/>
      <c r="Z2" s="276"/>
      <c r="AA2" s="276"/>
      <c r="AB2" s="276"/>
      <c r="AC2" s="276"/>
      <c r="AD2" s="277"/>
      <c r="AE2" s="278" t="s">
        <v>9</v>
      </c>
      <c r="AF2" s="279"/>
      <c r="AG2" s="279"/>
      <c r="AH2" s="279"/>
      <c r="AI2" s="280"/>
      <c r="AJ2" s="245" t="s">
        <v>128</v>
      </c>
      <c r="AK2" s="245"/>
      <c r="AL2" s="245"/>
      <c r="AM2" s="299"/>
      <c r="AN2" s="297" t="s">
        <v>58</v>
      </c>
      <c r="AO2" s="276"/>
      <c r="AP2" s="276"/>
      <c r="AQ2" s="298"/>
      <c r="AR2" s="32"/>
      <c r="AS2" s="32"/>
      <c r="AT2" s="32"/>
      <c r="AU2" s="32"/>
      <c r="AV2" s="32"/>
      <c r="AW2" s="32"/>
      <c r="AX2" s="32"/>
    </row>
    <row r="3" spans="1:50" s="31" customFormat="1" ht="147.9"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190</v>
      </c>
      <c r="AJ3" s="112" t="s">
        <v>132</v>
      </c>
      <c r="AK3" s="113" t="s">
        <v>133</v>
      </c>
      <c r="AL3" s="113" t="s">
        <v>134</v>
      </c>
      <c r="AM3" s="113" t="s">
        <v>135</v>
      </c>
      <c r="AN3" s="114" t="s">
        <v>137</v>
      </c>
      <c r="AO3" s="115" t="s">
        <v>136</v>
      </c>
      <c r="AP3" s="115" t="s">
        <v>207</v>
      </c>
      <c r="AQ3" s="116" t="s">
        <v>208</v>
      </c>
      <c r="AR3" s="33"/>
      <c r="AS3" s="33"/>
      <c r="AT3" s="33"/>
      <c r="AU3" s="33"/>
      <c r="AV3" s="33"/>
      <c r="AW3" s="33"/>
      <c r="AX3" s="33"/>
    </row>
    <row r="4" spans="1:50" ht="15.75" customHeight="1" x14ac:dyDescent="0.4">
      <c r="A4" s="248" t="s">
        <v>153</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49"/>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249"/>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49"/>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49"/>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49"/>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49"/>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49"/>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49"/>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49"/>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49"/>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49"/>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49"/>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49"/>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49"/>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49"/>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49"/>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49"/>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49"/>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49"/>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49"/>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49"/>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49"/>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49"/>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49"/>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49"/>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49"/>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49"/>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49"/>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49"/>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49"/>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49"/>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49"/>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49"/>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49"/>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49"/>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49"/>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49"/>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49"/>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49"/>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49"/>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50"/>
      <c r="B45" s="252" t="s">
        <v>42</v>
      </c>
      <c r="C45" s="213"/>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51"/>
      <c r="B46" s="214" t="s">
        <v>44</v>
      </c>
      <c r="C46" s="215"/>
      <c r="D46" s="216"/>
      <c r="E46" s="216"/>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235" t="s">
        <v>154</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36"/>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236"/>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36"/>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36"/>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36"/>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36"/>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36"/>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36"/>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36"/>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36"/>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36"/>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36"/>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36"/>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36"/>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36"/>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36"/>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36"/>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36"/>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36"/>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36"/>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36"/>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36"/>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36"/>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36"/>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36"/>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36"/>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36"/>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36"/>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36"/>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36"/>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36"/>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36"/>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36"/>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36"/>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36"/>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36"/>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36"/>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36"/>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36"/>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36"/>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37"/>
      <c r="B88" s="233" t="s">
        <v>42</v>
      </c>
      <c r="C88" s="213"/>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37"/>
      <c r="B89" s="238" t="s">
        <v>44</v>
      </c>
      <c r="C89" s="239"/>
      <c r="D89" s="240"/>
      <c r="E89" s="240"/>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29" t="s">
        <v>155</v>
      </c>
      <c r="B90" s="167" t="s">
        <v>150</v>
      </c>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30"/>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230"/>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30"/>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30"/>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30"/>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30"/>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30"/>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30"/>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30"/>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30"/>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30"/>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30"/>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30"/>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30"/>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30"/>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30"/>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30"/>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30"/>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30"/>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30"/>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30"/>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30"/>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30"/>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30"/>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30"/>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30"/>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30"/>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30"/>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30"/>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30"/>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30"/>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30"/>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30"/>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30"/>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30"/>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30"/>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30"/>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30"/>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30"/>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30"/>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31"/>
      <c r="B131" s="233" t="s">
        <v>42</v>
      </c>
      <c r="C131" s="213"/>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32"/>
      <c r="B132" s="234" t="s">
        <v>44</v>
      </c>
      <c r="C132" s="215"/>
      <c r="D132" s="216"/>
      <c r="E132" s="216"/>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17" t="s">
        <v>156</v>
      </c>
      <c r="B133" s="167" t="s">
        <v>150</v>
      </c>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18"/>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218"/>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18"/>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18"/>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18"/>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18"/>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18"/>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18"/>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18"/>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18"/>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18"/>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18"/>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18"/>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18"/>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18"/>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18"/>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18"/>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18"/>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18"/>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18"/>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18"/>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18"/>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18"/>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18"/>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18"/>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18"/>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18"/>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18"/>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18"/>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18"/>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18"/>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18"/>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18"/>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18"/>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18"/>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18"/>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18"/>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18"/>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18"/>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18"/>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19"/>
      <c r="B174" s="212" t="s">
        <v>42</v>
      </c>
      <c r="C174" s="213"/>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20"/>
      <c r="B175" s="214" t="s">
        <v>44</v>
      </c>
      <c r="C175" s="215"/>
      <c r="D175" s="216"/>
      <c r="E175" s="216"/>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21" t="s">
        <v>157</v>
      </c>
      <c r="B176" s="167" t="s">
        <v>150</v>
      </c>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22"/>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222"/>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22"/>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22"/>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22"/>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22"/>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22"/>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22"/>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22"/>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22"/>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22"/>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22"/>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22"/>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22"/>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22"/>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22"/>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22"/>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22"/>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22"/>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22"/>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22"/>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22"/>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22"/>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22"/>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22"/>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22"/>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22"/>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22"/>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22"/>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22"/>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22"/>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22"/>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22"/>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22"/>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22"/>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22"/>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22"/>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22"/>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22"/>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22"/>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23"/>
      <c r="B217" s="212" t="s">
        <v>42</v>
      </c>
      <c r="C217" s="213"/>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24"/>
      <c r="B218" s="214" t="s">
        <v>44</v>
      </c>
      <c r="C218" s="215"/>
      <c r="D218" s="216"/>
      <c r="E218" s="216"/>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25" t="s">
        <v>158</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26"/>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226"/>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26"/>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26"/>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26"/>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26"/>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26"/>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26"/>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26"/>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26"/>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26"/>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26"/>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26"/>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26"/>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26"/>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26"/>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26"/>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26"/>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26"/>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26"/>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26"/>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26"/>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26"/>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26"/>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26"/>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26"/>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26"/>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26"/>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26"/>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26"/>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26"/>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26"/>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26"/>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26"/>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26"/>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26"/>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26"/>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26"/>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26"/>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26"/>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27"/>
      <c r="B260" s="212" t="s">
        <v>42</v>
      </c>
      <c r="C260" s="213"/>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28"/>
      <c r="B261" s="214" t="s">
        <v>44</v>
      </c>
      <c r="C261" s="215"/>
      <c r="D261" s="216"/>
      <c r="E261" s="216"/>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08" t="s">
        <v>159</v>
      </c>
      <c r="B262" s="167" t="s">
        <v>150</v>
      </c>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09"/>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20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0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0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0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0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0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0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0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0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0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0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0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0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0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0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0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0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0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0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0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0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0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0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0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0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0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0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0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0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0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0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0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0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0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0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0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0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0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0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10"/>
      <c r="B303" s="212" t="s">
        <v>42</v>
      </c>
      <c r="C303" s="213"/>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11"/>
      <c r="B304" s="214" t="s">
        <v>44</v>
      </c>
      <c r="C304" s="215"/>
      <c r="D304" s="216"/>
      <c r="E304" s="216"/>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17" t="s">
        <v>160</v>
      </c>
      <c r="B305" s="167" t="s">
        <v>150</v>
      </c>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18"/>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218"/>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18"/>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18"/>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18"/>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18"/>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18"/>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18"/>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18"/>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18"/>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18"/>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18"/>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18"/>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18"/>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18"/>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18"/>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18"/>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18"/>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18"/>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18"/>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18"/>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18"/>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18"/>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18"/>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18"/>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18"/>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18"/>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18"/>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18"/>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18"/>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18"/>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18"/>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18"/>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18"/>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18"/>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18"/>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18"/>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18"/>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18"/>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18"/>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19"/>
      <c r="B346" s="212" t="s">
        <v>42</v>
      </c>
      <c r="C346" s="213"/>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20"/>
      <c r="B347" s="214" t="s">
        <v>44</v>
      </c>
      <c r="C347" s="215"/>
      <c r="D347" s="216"/>
      <c r="E347" s="216"/>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06" t="s">
        <v>161</v>
      </c>
      <c r="C350" s="207"/>
      <c r="D350" s="207"/>
      <c r="E350" s="20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59FA-8012-4BB6-A3A0-ECCD90D18DEB}">
  <sheetPr>
    <outlinePr summaryBelow="0" summaryRight="0"/>
  </sheetPr>
  <dimension ref="A1:AX934"/>
  <sheetViews>
    <sheetView zoomScale="78" zoomScaleNormal="78" zoomScaleSheetLayoutView="55" workbookViewId="0">
      <pane xSplit="1" ySplit="3" topLeftCell="B4" activePane="bottomRight" state="frozen"/>
      <selection pane="topRight" activeCell="B1" sqref="B1"/>
      <selection pane="bottomLeft" activeCell="A4" sqref="A4"/>
      <selection pane="bottomRight" activeCell="B4" sqref="B4"/>
    </sheetView>
  </sheetViews>
  <sheetFormatPr defaultColWidth="10.85546875" defaultRowHeight="15.75" customHeight="1" x14ac:dyDescent="0.65"/>
  <cols>
    <col min="1" max="1" width="7.09375" style="21" customWidth="1"/>
    <col min="2" max="2" width="17.5234375" style="4" customWidth="1"/>
    <col min="3" max="3" width="8.28515625" style="4" customWidth="1"/>
    <col min="4" max="4" width="10.5234375" style="4" customWidth="1"/>
    <col min="5" max="5" width="13.5234375" style="4" customWidth="1"/>
    <col min="6" max="6" width="16.1875" style="4" customWidth="1"/>
    <col min="7" max="7" width="16.1875" style="18" customWidth="1"/>
    <col min="8" max="30" width="16.1875" style="4" customWidth="1"/>
    <col min="31" max="31" width="18.33203125" style="4" customWidth="1"/>
    <col min="32" max="34" width="16.1875" style="4" customWidth="1"/>
    <col min="35" max="35" width="17.28515625" style="4" customWidth="1"/>
    <col min="36" max="43" width="16.1875" style="4" customWidth="1"/>
    <col min="44" max="50" width="10.85546875" style="28"/>
    <col min="51" max="16384" width="10.85546875" style="4"/>
  </cols>
  <sheetData>
    <row r="1" spans="1:50" ht="24" customHeight="1" thickBot="1" x14ac:dyDescent="0.7">
      <c r="A1" s="253" t="s">
        <v>151</v>
      </c>
      <c r="B1" s="254"/>
      <c r="C1" s="254"/>
      <c r="D1" s="254"/>
      <c r="E1" s="255"/>
      <c r="F1" s="281" t="s">
        <v>6</v>
      </c>
      <c r="G1" s="282"/>
      <c r="H1" s="282"/>
      <c r="I1" s="283" t="s">
        <v>6</v>
      </c>
      <c r="J1" s="284"/>
      <c r="K1" s="284"/>
      <c r="L1" s="284"/>
      <c r="M1" s="285"/>
      <c r="N1" s="286" t="s">
        <v>6</v>
      </c>
      <c r="O1" s="287"/>
      <c r="P1" s="287"/>
      <c r="Q1" s="288"/>
      <c r="R1" s="289" t="s">
        <v>6</v>
      </c>
      <c r="S1" s="290"/>
      <c r="T1" s="291"/>
      <c r="U1" s="292" t="s">
        <v>6</v>
      </c>
      <c r="V1" s="293"/>
      <c r="W1" s="293"/>
      <c r="X1" s="294" t="s">
        <v>6</v>
      </c>
      <c r="Y1" s="295"/>
      <c r="Z1" s="295"/>
      <c r="AA1" s="295"/>
      <c r="AB1" s="295"/>
      <c r="AC1" s="295"/>
      <c r="AD1" s="296"/>
      <c r="AE1" s="241" t="s">
        <v>6</v>
      </c>
      <c r="AF1" s="242"/>
      <c r="AG1" s="242"/>
      <c r="AH1" s="242"/>
      <c r="AI1" s="243"/>
      <c r="AJ1" s="303"/>
      <c r="AK1" s="303"/>
      <c r="AL1" s="303"/>
      <c r="AM1" s="303"/>
      <c r="AN1" s="258" t="s">
        <v>6</v>
      </c>
      <c r="AO1" s="259"/>
      <c r="AP1" s="259"/>
      <c r="AQ1" s="259"/>
    </row>
    <row r="2" spans="1:50" s="29" customFormat="1" ht="82.8" customHeight="1" thickBot="1" x14ac:dyDescent="0.5">
      <c r="A2" s="256"/>
      <c r="B2" s="256"/>
      <c r="C2" s="256"/>
      <c r="D2" s="256"/>
      <c r="E2" s="257"/>
      <c r="F2" s="260" t="s">
        <v>7</v>
      </c>
      <c r="G2" s="261"/>
      <c r="H2" s="262"/>
      <c r="I2" s="263" t="s">
        <v>51</v>
      </c>
      <c r="J2" s="264"/>
      <c r="K2" s="264"/>
      <c r="L2" s="264"/>
      <c r="M2" s="265"/>
      <c r="N2" s="266" t="s">
        <v>8</v>
      </c>
      <c r="O2" s="267"/>
      <c r="P2" s="267"/>
      <c r="Q2" s="268"/>
      <c r="R2" s="269" t="s">
        <v>56</v>
      </c>
      <c r="S2" s="270"/>
      <c r="T2" s="271"/>
      <c r="U2" s="272" t="s">
        <v>55</v>
      </c>
      <c r="V2" s="273"/>
      <c r="W2" s="274"/>
      <c r="X2" s="275" t="s">
        <v>57</v>
      </c>
      <c r="Y2" s="276"/>
      <c r="Z2" s="276"/>
      <c r="AA2" s="276"/>
      <c r="AB2" s="276"/>
      <c r="AC2" s="276"/>
      <c r="AD2" s="277"/>
      <c r="AE2" s="278" t="s">
        <v>9</v>
      </c>
      <c r="AF2" s="279"/>
      <c r="AG2" s="279"/>
      <c r="AH2" s="279"/>
      <c r="AI2" s="280"/>
      <c r="AJ2" s="301"/>
      <c r="AK2" s="301"/>
      <c r="AL2" s="301"/>
      <c r="AM2" s="302"/>
      <c r="AN2" s="297" t="s">
        <v>58</v>
      </c>
      <c r="AO2" s="276"/>
      <c r="AP2" s="276"/>
      <c r="AQ2" s="298"/>
      <c r="AR2" s="32"/>
      <c r="AS2" s="32"/>
      <c r="AT2" s="32"/>
      <c r="AU2" s="32"/>
      <c r="AV2" s="32"/>
      <c r="AW2" s="32"/>
      <c r="AX2" s="32"/>
    </row>
    <row r="3" spans="1:50" s="31" customFormat="1" ht="131.4" customHeight="1" thickBot="1" x14ac:dyDescent="0.5">
      <c r="A3" s="30" t="s">
        <v>189</v>
      </c>
      <c r="B3" s="89" t="s">
        <v>10</v>
      </c>
      <c r="C3" s="89" t="s">
        <v>11</v>
      </c>
      <c r="D3" s="89" t="s">
        <v>12</v>
      </c>
      <c r="E3" s="90" t="s">
        <v>13</v>
      </c>
      <c r="F3" s="91" t="s">
        <v>14</v>
      </c>
      <c r="G3" s="92" t="s">
        <v>15</v>
      </c>
      <c r="H3" s="93" t="s">
        <v>16</v>
      </c>
      <c r="I3" s="94" t="s">
        <v>17</v>
      </c>
      <c r="J3" s="95" t="s">
        <v>18</v>
      </c>
      <c r="K3" s="95" t="s">
        <v>19</v>
      </c>
      <c r="L3" s="95" t="s">
        <v>20</v>
      </c>
      <c r="M3" s="96" t="s">
        <v>21</v>
      </c>
      <c r="N3" s="97" t="s">
        <v>22</v>
      </c>
      <c r="O3" s="98" t="s">
        <v>131</v>
      </c>
      <c r="P3" s="98" t="s">
        <v>23</v>
      </c>
      <c r="Q3" s="99" t="s">
        <v>24</v>
      </c>
      <c r="R3" s="100" t="s">
        <v>25</v>
      </c>
      <c r="S3" s="101" t="s">
        <v>26</v>
      </c>
      <c r="T3" s="102" t="s">
        <v>27</v>
      </c>
      <c r="U3" s="103" t="s">
        <v>28</v>
      </c>
      <c r="V3" s="104" t="s">
        <v>29</v>
      </c>
      <c r="W3" s="105" t="s">
        <v>30</v>
      </c>
      <c r="X3" s="106" t="s">
        <v>31</v>
      </c>
      <c r="Y3" s="107" t="s">
        <v>32</v>
      </c>
      <c r="Z3" s="107" t="s">
        <v>33</v>
      </c>
      <c r="AA3" s="107" t="s">
        <v>34</v>
      </c>
      <c r="AB3" s="107" t="s">
        <v>35</v>
      </c>
      <c r="AC3" s="107" t="s">
        <v>36</v>
      </c>
      <c r="AD3" s="108" t="s">
        <v>37</v>
      </c>
      <c r="AE3" s="109" t="s">
        <v>38</v>
      </c>
      <c r="AF3" s="110" t="s">
        <v>60</v>
      </c>
      <c r="AG3" s="110" t="s">
        <v>61</v>
      </c>
      <c r="AH3" s="110" t="s">
        <v>39</v>
      </c>
      <c r="AI3" s="111" t="s">
        <v>190</v>
      </c>
      <c r="AJ3" s="112" t="s">
        <v>132</v>
      </c>
      <c r="AK3" s="113" t="s">
        <v>133</v>
      </c>
      <c r="AL3" s="113" t="s">
        <v>134</v>
      </c>
      <c r="AM3" s="113" t="s">
        <v>135</v>
      </c>
      <c r="AN3" s="114" t="s">
        <v>137</v>
      </c>
      <c r="AO3" s="115" t="s">
        <v>136</v>
      </c>
      <c r="AP3" s="115" t="s">
        <v>207</v>
      </c>
      <c r="AQ3" s="116" t="s">
        <v>208</v>
      </c>
      <c r="AR3" s="33"/>
      <c r="AS3" s="33"/>
      <c r="AT3" s="33"/>
      <c r="AU3" s="33"/>
      <c r="AV3" s="33"/>
      <c r="AW3" s="33"/>
      <c r="AX3" s="33"/>
    </row>
    <row r="4" spans="1:50" ht="15.75" customHeight="1" x14ac:dyDescent="0.4">
      <c r="A4" s="248" t="s">
        <v>162</v>
      </c>
      <c r="B4" s="167" t="s">
        <v>150</v>
      </c>
      <c r="C4" s="61"/>
      <c r="D4" s="61"/>
      <c r="E4" s="61"/>
      <c r="F4" s="61"/>
      <c r="G4" s="62"/>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3"/>
    </row>
    <row r="5" spans="1:50" ht="15.75" customHeight="1" x14ac:dyDescent="0.4">
      <c r="A5" s="249"/>
      <c r="B5" s="168"/>
      <c r="C5" s="168"/>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row>
    <row r="6" spans="1:50" ht="15.75" customHeight="1" x14ac:dyDescent="0.4">
      <c r="A6" s="249"/>
      <c r="B6" s="117"/>
      <c r="C6" s="118"/>
      <c r="D6" s="118"/>
      <c r="E6" s="118"/>
      <c r="F6" s="118"/>
      <c r="G6" s="119"/>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20"/>
    </row>
    <row r="7" spans="1:50" ht="15.75" customHeight="1" x14ac:dyDescent="0.4">
      <c r="A7" s="249"/>
      <c r="B7" s="117"/>
      <c r="C7" s="118"/>
      <c r="D7" s="118"/>
      <c r="E7" s="118"/>
      <c r="F7" s="118"/>
      <c r="G7" s="119"/>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20"/>
    </row>
    <row r="8" spans="1:50" ht="15.75" customHeight="1" x14ac:dyDescent="0.4">
      <c r="A8" s="249"/>
      <c r="B8" s="117"/>
      <c r="C8" s="118"/>
      <c r="D8" s="118"/>
      <c r="E8" s="118"/>
      <c r="F8" s="118"/>
      <c r="G8" s="119"/>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20"/>
    </row>
    <row r="9" spans="1:50" ht="15.75" customHeight="1" x14ac:dyDescent="0.4">
      <c r="A9" s="249"/>
      <c r="B9" s="117"/>
      <c r="C9" s="118"/>
      <c r="D9" s="118"/>
      <c r="E9" s="118"/>
      <c r="F9" s="118"/>
      <c r="G9" s="119"/>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20"/>
    </row>
    <row r="10" spans="1:50" ht="15.75" customHeight="1" x14ac:dyDescent="0.4">
      <c r="A10" s="249"/>
      <c r="B10" s="117"/>
      <c r="C10" s="118"/>
      <c r="D10" s="118"/>
      <c r="E10" s="118"/>
      <c r="F10" s="118"/>
      <c r="G10" s="119"/>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20"/>
    </row>
    <row r="11" spans="1:50" ht="15.75" customHeight="1" x14ac:dyDescent="0.4">
      <c r="A11" s="249"/>
      <c r="B11" s="117"/>
      <c r="C11" s="118"/>
      <c r="D11" s="118"/>
      <c r="E11" s="118"/>
      <c r="F11" s="118"/>
      <c r="G11" s="119"/>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20"/>
    </row>
    <row r="12" spans="1:50" ht="15.75" customHeight="1" x14ac:dyDescent="0.4">
      <c r="A12" s="249"/>
      <c r="B12" s="117"/>
      <c r="C12" s="118"/>
      <c r="D12" s="118"/>
      <c r="E12" s="118"/>
      <c r="F12" s="118"/>
      <c r="G12" s="119"/>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20"/>
    </row>
    <row r="13" spans="1:50" ht="15.75" customHeight="1" x14ac:dyDescent="0.4">
      <c r="A13" s="249"/>
      <c r="B13" s="117"/>
      <c r="C13" s="118"/>
      <c r="D13" s="118"/>
      <c r="E13" s="118"/>
      <c r="F13" s="118"/>
      <c r="G13" s="119"/>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20"/>
    </row>
    <row r="14" spans="1:50" ht="15.75" customHeight="1" x14ac:dyDescent="0.4">
      <c r="A14" s="249"/>
      <c r="B14" s="117"/>
      <c r="C14" s="118"/>
      <c r="D14" s="118"/>
      <c r="E14" s="118"/>
      <c r="F14" s="118"/>
      <c r="G14" s="119"/>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20"/>
    </row>
    <row r="15" spans="1:50" ht="15.75" customHeight="1" x14ac:dyDescent="0.4">
      <c r="A15" s="249"/>
      <c r="B15" s="117"/>
      <c r="C15" s="118"/>
      <c r="D15" s="118"/>
      <c r="E15" s="118"/>
      <c r="F15" s="118"/>
      <c r="G15" s="119"/>
      <c r="H15" s="118"/>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20"/>
    </row>
    <row r="16" spans="1:50" ht="15.75" customHeight="1" x14ac:dyDescent="0.4">
      <c r="A16" s="249"/>
      <c r="B16" s="117"/>
      <c r="C16" s="118"/>
      <c r="D16" s="118"/>
      <c r="E16" s="118"/>
      <c r="F16" s="118"/>
      <c r="G16" s="119"/>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20"/>
    </row>
    <row r="17" spans="1:43" ht="15.75" customHeight="1" x14ac:dyDescent="0.4">
      <c r="A17" s="249"/>
      <c r="B17" s="117"/>
      <c r="C17" s="118"/>
      <c r="D17" s="118"/>
      <c r="E17" s="118"/>
      <c r="F17" s="118"/>
      <c r="G17" s="119"/>
      <c r="H17" s="118"/>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20"/>
    </row>
    <row r="18" spans="1:43" ht="15.75" customHeight="1" x14ac:dyDescent="0.4">
      <c r="A18" s="249"/>
      <c r="B18" s="117"/>
      <c r="C18" s="118"/>
      <c r="D18" s="118"/>
      <c r="E18" s="118"/>
      <c r="F18" s="118"/>
      <c r="G18" s="119"/>
      <c r="H18" s="118"/>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20"/>
    </row>
    <row r="19" spans="1:43" ht="15.75" customHeight="1" x14ac:dyDescent="0.4">
      <c r="A19" s="249"/>
      <c r="B19" s="117"/>
      <c r="C19" s="118"/>
      <c r="D19" s="118"/>
      <c r="E19" s="118"/>
      <c r="F19" s="118"/>
      <c r="G19" s="119"/>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20"/>
    </row>
    <row r="20" spans="1:43" ht="15.75" customHeight="1" x14ac:dyDescent="0.4">
      <c r="A20" s="249"/>
      <c r="B20" s="117"/>
      <c r="C20" s="118"/>
      <c r="D20" s="118"/>
      <c r="E20" s="118"/>
      <c r="F20" s="118"/>
      <c r="G20" s="119"/>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20"/>
    </row>
    <row r="21" spans="1:43" ht="15.75" customHeight="1" x14ac:dyDescent="0.4">
      <c r="A21" s="249"/>
      <c r="B21" s="117"/>
      <c r="C21" s="118"/>
      <c r="D21" s="118"/>
      <c r="E21" s="118"/>
      <c r="F21" s="118"/>
      <c r="G21" s="119"/>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20"/>
    </row>
    <row r="22" spans="1:43" ht="15.75" customHeight="1" x14ac:dyDescent="0.4">
      <c r="A22" s="249"/>
      <c r="B22" s="117"/>
      <c r="C22" s="118"/>
      <c r="D22" s="118"/>
      <c r="E22" s="118"/>
      <c r="F22" s="118"/>
      <c r="G22" s="119"/>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20"/>
    </row>
    <row r="23" spans="1:43" ht="15.75" customHeight="1" x14ac:dyDescent="0.4">
      <c r="A23" s="249"/>
      <c r="B23" s="117"/>
      <c r="C23" s="118"/>
      <c r="D23" s="118"/>
      <c r="E23" s="118"/>
      <c r="F23" s="118"/>
      <c r="G23" s="119"/>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20"/>
    </row>
    <row r="24" spans="1:43" ht="15.75" customHeight="1" x14ac:dyDescent="0.4">
      <c r="A24" s="249"/>
      <c r="B24" s="117"/>
      <c r="C24" s="118"/>
      <c r="D24" s="118"/>
      <c r="E24" s="118"/>
      <c r="F24" s="118"/>
      <c r="G24" s="119"/>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20"/>
    </row>
    <row r="25" spans="1:43" ht="15.75" customHeight="1" x14ac:dyDescent="0.4">
      <c r="A25" s="249"/>
      <c r="B25" s="117"/>
      <c r="C25" s="118"/>
      <c r="D25" s="118"/>
      <c r="E25" s="118"/>
      <c r="F25" s="118"/>
      <c r="G25" s="119"/>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20"/>
    </row>
    <row r="26" spans="1:43" ht="15.75" customHeight="1" x14ac:dyDescent="0.4">
      <c r="A26" s="249"/>
      <c r="B26" s="117"/>
      <c r="C26" s="118"/>
      <c r="D26" s="118"/>
      <c r="E26" s="118"/>
      <c r="F26" s="118"/>
      <c r="G26" s="119"/>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20"/>
    </row>
    <row r="27" spans="1:43" ht="15.75" customHeight="1" x14ac:dyDescent="0.4">
      <c r="A27" s="249"/>
      <c r="B27" s="117"/>
      <c r="C27" s="118"/>
      <c r="D27" s="118"/>
      <c r="E27" s="118"/>
      <c r="F27" s="118"/>
      <c r="G27" s="119"/>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20"/>
    </row>
    <row r="28" spans="1:43" ht="15.75" customHeight="1" x14ac:dyDescent="0.4">
      <c r="A28" s="249"/>
      <c r="B28" s="117"/>
      <c r="C28" s="118"/>
      <c r="D28" s="118"/>
      <c r="E28" s="118"/>
      <c r="F28" s="118"/>
      <c r="G28" s="119"/>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20"/>
    </row>
    <row r="29" spans="1:43" ht="15.75" customHeight="1" x14ac:dyDescent="0.4">
      <c r="A29" s="249"/>
      <c r="B29" s="117"/>
      <c r="C29" s="118"/>
      <c r="D29" s="118"/>
      <c r="E29" s="118"/>
      <c r="F29" s="118"/>
      <c r="G29" s="119"/>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20"/>
    </row>
    <row r="30" spans="1:43" ht="15.75" customHeight="1" x14ac:dyDescent="0.4">
      <c r="A30" s="249"/>
      <c r="B30" s="117"/>
      <c r="C30" s="118"/>
      <c r="D30" s="118"/>
      <c r="E30" s="118"/>
      <c r="F30" s="118"/>
      <c r="G30" s="119"/>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20"/>
    </row>
    <row r="31" spans="1:43" ht="15.75" customHeight="1" x14ac:dyDescent="0.4">
      <c r="A31" s="249"/>
      <c r="B31" s="117"/>
      <c r="C31" s="118"/>
      <c r="D31" s="118"/>
      <c r="E31" s="118"/>
      <c r="F31" s="118"/>
      <c r="G31" s="119"/>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20"/>
    </row>
    <row r="32" spans="1:43" ht="15.75" customHeight="1" x14ac:dyDescent="0.4">
      <c r="A32" s="249"/>
      <c r="B32" s="117"/>
      <c r="C32" s="118"/>
      <c r="D32" s="118"/>
      <c r="E32" s="118"/>
      <c r="F32" s="118"/>
      <c r="G32" s="119"/>
      <c r="H32" s="118"/>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20"/>
    </row>
    <row r="33" spans="1:50" ht="15.75" customHeight="1" x14ac:dyDescent="0.4">
      <c r="A33" s="249"/>
      <c r="B33" s="117"/>
      <c r="C33" s="118"/>
      <c r="D33" s="118"/>
      <c r="E33" s="118"/>
      <c r="F33" s="118"/>
      <c r="G33" s="119"/>
      <c r="H33" s="118"/>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20"/>
    </row>
    <row r="34" spans="1:50" ht="15.75" customHeight="1" x14ac:dyDescent="0.4">
      <c r="A34" s="249"/>
      <c r="B34" s="117"/>
      <c r="C34" s="118"/>
      <c r="D34" s="118"/>
      <c r="E34" s="118"/>
      <c r="F34" s="118"/>
      <c r="G34" s="119"/>
      <c r="H34" s="118"/>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20"/>
    </row>
    <row r="35" spans="1:50" ht="15.75" customHeight="1" x14ac:dyDescent="0.4">
      <c r="A35" s="249"/>
      <c r="B35" s="117"/>
      <c r="C35" s="118"/>
      <c r="D35" s="118"/>
      <c r="E35" s="118"/>
      <c r="F35" s="118"/>
      <c r="G35" s="119"/>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20"/>
    </row>
    <row r="36" spans="1:50" ht="15.75" customHeight="1" x14ac:dyDescent="0.4">
      <c r="A36" s="249"/>
      <c r="B36" s="117"/>
      <c r="C36" s="118"/>
      <c r="D36" s="118"/>
      <c r="E36" s="118"/>
      <c r="F36" s="118"/>
      <c r="G36" s="119"/>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20"/>
    </row>
    <row r="37" spans="1:50" ht="15.75" customHeight="1" x14ac:dyDescent="0.4">
      <c r="A37" s="249"/>
      <c r="B37" s="117"/>
      <c r="C37" s="118"/>
      <c r="D37" s="118"/>
      <c r="E37" s="118"/>
      <c r="F37" s="118"/>
      <c r="G37" s="119"/>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20"/>
    </row>
    <row r="38" spans="1:50" ht="15.75" customHeight="1" x14ac:dyDescent="0.4">
      <c r="A38" s="249"/>
      <c r="B38" s="117"/>
      <c r="C38" s="118"/>
      <c r="D38" s="118"/>
      <c r="E38" s="118"/>
      <c r="F38" s="118"/>
      <c r="G38" s="119"/>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20"/>
    </row>
    <row r="39" spans="1:50" ht="15.75" customHeight="1" x14ac:dyDescent="0.4">
      <c r="A39" s="249"/>
      <c r="B39" s="117"/>
      <c r="C39" s="118"/>
      <c r="D39" s="118"/>
      <c r="E39" s="118"/>
      <c r="F39" s="118"/>
      <c r="G39" s="119"/>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20"/>
    </row>
    <row r="40" spans="1:50" ht="15.75" customHeight="1" x14ac:dyDescent="0.4">
      <c r="A40" s="249"/>
      <c r="B40" s="117"/>
      <c r="C40" s="118"/>
      <c r="D40" s="118"/>
      <c r="E40" s="118"/>
      <c r="F40" s="118"/>
      <c r="G40" s="119"/>
      <c r="H40" s="118"/>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20"/>
    </row>
    <row r="41" spans="1:50" ht="15.75" customHeight="1" x14ac:dyDescent="0.4">
      <c r="A41" s="249"/>
      <c r="B41" s="117"/>
      <c r="C41" s="118"/>
      <c r="D41" s="118"/>
      <c r="E41" s="118"/>
      <c r="F41" s="118"/>
      <c r="G41" s="119"/>
      <c r="H41" s="118"/>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20"/>
    </row>
    <row r="42" spans="1:50" ht="15.75" customHeight="1" x14ac:dyDescent="0.4">
      <c r="A42" s="249"/>
      <c r="B42" s="117"/>
      <c r="C42" s="118"/>
      <c r="D42" s="118"/>
      <c r="E42" s="118"/>
      <c r="F42" s="118"/>
      <c r="G42" s="119"/>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20"/>
    </row>
    <row r="43" spans="1:50" ht="15.75" customHeight="1" x14ac:dyDescent="0.4">
      <c r="A43" s="249"/>
      <c r="B43" s="117"/>
      <c r="C43" s="118"/>
      <c r="D43" s="118"/>
      <c r="E43" s="118"/>
      <c r="F43" s="118"/>
      <c r="G43" s="119"/>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20"/>
    </row>
    <row r="44" spans="1:50" ht="15.75" customHeight="1" thickBot="1" x14ac:dyDescent="0.45">
      <c r="A44" s="249"/>
      <c r="B44" s="117"/>
      <c r="C44" s="118"/>
      <c r="D44" s="118"/>
      <c r="E44" s="118"/>
      <c r="F44" s="118"/>
      <c r="G44" s="119"/>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20"/>
    </row>
    <row r="45" spans="1:50" s="13" customFormat="1" ht="15.75" customHeight="1" thickBot="1" x14ac:dyDescent="0.65">
      <c r="A45" s="250"/>
      <c r="B45" s="252" t="s">
        <v>42</v>
      </c>
      <c r="C45" s="213"/>
      <c r="D45" s="7">
        <f>COUNT(D4:D44)</f>
        <v>0</v>
      </c>
      <c r="E45" s="8" t="s">
        <v>43</v>
      </c>
      <c r="F45" s="9" t="str">
        <f>IFERROR(COUNTIF(F4:F44,"&gt;3")/COUNT(F4:F44),"")</f>
        <v/>
      </c>
      <c r="G45" s="9" t="str">
        <f t="shared" ref="G45:AQ45" si="0">IFERROR(COUNTIF(G4:G44,"&gt;3")/COUNT(G4:G44),"")</f>
        <v/>
      </c>
      <c r="H45" s="9" t="str">
        <f t="shared" si="0"/>
        <v/>
      </c>
      <c r="I45" s="10" t="str">
        <f t="shared" si="0"/>
        <v/>
      </c>
      <c r="J45" s="10" t="str">
        <f t="shared" si="0"/>
        <v/>
      </c>
      <c r="K45" s="10" t="str">
        <f t="shared" si="0"/>
        <v/>
      </c>
      <c r="L45" s="10" t="str">
        <f t="shared" si="0"/>
        <v/>
      </c>
      <c r="M45" s="10" t="str">
        <f t="shared" si="0"/>
        <v/>
      </c>
      <c r="N45" s="14" t="str">
        <f t="shared" si="0"/>
        <v/>
      </c>
      <c r="O45" s="14" t="str">
        <f t="shared" si="0"/>
        <v/>
      </c>
      <c r="P45" s="14" t="str">
        <f t="shared" si="0"/>
        <v/>
      </c>
      <c r="Q45" s="14" t="str">
        <f t="shared" si="0"/>
        <v/>
      </c>
      <c r="R45" s="19" t="str">
        <f t="shared" si="0"/>
        <v/>
      </c>
      <c r="S45" s="19" t="str">
        <f t="shared" si="0"/>
        <v/>
      </c>
      <c r="T45" s="19" t="str">
        <f t="shared" si="0"/>
        <v/>
      </c>
      <c r="U45" s="11" t="str">
        <f t="shared" si="0"/>
        <v/>
      </c>
      <c r="V45" s="11" t="str">
        <f t="shared" si="0"/>
        <v/>
      </c>
      <c r="W45" s="11" t="str">
        <f t="shared" si="0"/>
        <v/>
      </c>
      <c r="X45" s="12" t="str">
        <f t="shared" si="0"/>
        <v/>
      </c>
      <c r="Y45" s="12" t="str">
        <f t="shared" si="0"/>
        <v/>
      </c>
      <c r="Z45" s="12" t="str">
        <f t="shared" si="0"/>
        <v/>
      </c>
      <c r="AA45" s="12" t="str">
        <f t="shared" si="0"/>
        <v/>
      </c>
      <c r="AB45" s="12" t="str">
        <f t="shared" si="0"/>
        <v/>
      </c>
      <c r="AC45" s="12" t="str">
        <f t="shared" si="0"/>
        <v/>
      </c>
      <c r="AD45" s="12" t="str">
        <f t="shared" si="0"/>
        <v/>
      </c>
      <c r="AE45" s="15" t="str">
        <f t="shared" si="0"/>
        <v/>
      </c>
      <c r="AF45" s="15" t="str">
        <f t="shared" si="0"/>
        <v/>
      </c>
      <c r="AG45" s="15" t="str">
        <f t="shared" si="0"/>
        <v/>
      </c>
      <c r="AH45" s="15" t="str">
        <f t="shared" si="0"/>
        <v/>
      </c>
      <c r="AI45" s="15" t="str">
        <f t="shared" si="0"/>
        <v/>
      </c>
      <c r="AJ45" s="20" t="str">
        <f t="shared" si="0"/>
        <v/>
      </c>
      <c r="AK45" s="20" t="str">
        <f t="shared" si="0"/>
        <v/>
      </c>
      <c r="AL45" s="20" t="str">
        <f t="shared" si="0"/>
        <v/>
      </c>
      <c r="AM45" s="20" t="str">
        <f t="shared" si="0"/>
        <v/>
      </c>
      <c r="AN45" s="12" t="str">
        <f t="shared" si="0"/>
        <v/>
      </c>
      <c r="AO45" s="12" t="str">
        <f t="shared" si="0"/>
        <v/>
      </c>
      <c r="AP45" s="12" t="str">
        <f t="shared" si="0"/>
        <v/>
      </c>
      <c r="AQ45" s="67" t="str">
        <f t="shared" si="0"/>
        <v/>
      </c>
      <c r="AR45" s="34"/>
      <c r="AS45" s="34"/>
      <c r="AT45" s="34"/>
      <c r="AU45" s="34"/>
      <c r="AV45" s="34"/>
      <c r="AW45" s="34"/>
      <c r="AX45" s="34"/>
    </row>
    <row r="46" spans="1:50" ht="26.1" customHeight="1" thickBot="1" x14ac:dyDescent="0.9">
      <c r="A46" s="251"/>
      <c r="B46" s="214" t="s">
        <v>44</v>
      </c>
      <c r="C46" s="215"/>
      <c r="D46" s="216"/>
      <c r="E46" s="216"/>
      <c r="F46" s="68"/>
      <c r="G46" s="69" t="str">
        <f>IFERROR(AVERAGE(F45:H45),"")</f>
        <v/>
      </c>
      <c r="H46" s="70"/>
      <c r="I46" s="71"/>
      <c r="J46" s="72"/>
      <c r="K46" s="69" t="str">
        <f>IFERROR(AVERAGE(I45:M45),"")</f>
        <v/>
      </c>
      <c r="L46" s="72"/>
      <c r="M46" s="73"/>
      <c r="N46" s="74"/>
      <c r="O46" s="75"/>
      <c r="P46" s="69" t="str">
        <f>IFERROR(AVERAGE(N45:Q45),"")</f>
        <v/>
      </c>
      <c r="Q46" s="76"/>
      <c r="R46" s="77"/>
      <c r="S46" s="69" t="str">
        <f>IFERROR(AVERAGE(R45:T45),"")</f>
        <v/>
      </c>
      <c r="T46" s="77"/>
      <c r="U46" s="78"/>
      <c r="V46" s="69" t="str">
        <f>IFERROR(AVERAGE(U45:W45),"")</f>
        <v/>
      </c>
      <c r="W46" s="79"/>
      <c r="X46" s="80"/>
      <c r="Y46" s="81"/>
      <c r="Z46" s="81"/>
      <c r="AA46" s="81"/>
      <c r="AB46" s="69" t="str">
        <f>IFERROR(AVERAGE(X45:AD45),"")</f>
        <v/>
      </c>
      <c r="AC46" s="81"/>
      <c r="AD46" s="82"/>
      <c r="AE46" s="83"/>
      <c r="AF46" s="84"/>
      <c r="AG46" s="69" t="str">
        <f>IFERROR(AVERAGE(AE45:AI45),"")</f>
        <v/>
      </c>
      <c r="AH46" s="84"/>
      <c r="AI46" s="85"/>
      <c r="AJ46" s="86"/>
      <c r="AK46" s="69" t="str">
        <f>IFERROR(AVERAGE(AJ45:AM45),"")</f>
        <v/>
      </c>
      <c r="AL46" s="86"/>
      <c r="AM46" s="87"/>
      <c r="AN46" s="80"/>
      <c r="AO46" s="81"/>
      <c r="AP46" s="69" t="str">
        <f>IFERROR(AVERAGE(AN45:AQ45),"")</f>
        <v/>
      </c>
      <c r="AQ46" s="88"/>
    </row>
    <row r="47" spans="1:50" ht="15.75" customHeight="1" x14ac:dyDescent="0.4">
      <c r="A47" s="235" t="s">
        <v>163</v>
      </c>
      <c r="B47" s="167" t="s">
        <v>150</v>
      </c>
      <c r="C47" s="5"/>
      <c r="D47" s="5"/>
      <c r="E47" s="5"/>
      <c r="F47" s="5"/>
      <c r="G47" s="6"/>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row>
    <row r="48" spans="1:50" ht="15.75" customHeight="1" x14ac:dyDescent="0.4">
      <c r="A48" s="236"/>
      <c r="B48" s="168"/>
      <c r="C48" s="168"/>
      <c r="D48" s="16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69"/>
      <c r="AG48" s="169"/>
      <c r="AH48" s="169"/>
      <c r="AI48" s="169"/>
      <c r="AJ48" s="169"/>
      <c r="AK48" s="169"/>
      <c r="AL48" s="169"/>
      <c r="AM48" s="169"/>
      <c r="AN48" s="169"/>
      <c r="AO48" s="169"/>
      <c r="AP48" s="169"/>
      <c r="AQ48" s="169"/>
    </row>
    <row r="49" spans="1:43" ht="15.75" customHeight="1" x14ac:dyDescent="0.4">
      <c r="A49" s="236"/>
      <c r="B49" s="64"/>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5"/>
    </row>
    <row r="50" spans="1:43" ht="15.75" customHeight="1" x14ac:dyDescent="0.4">
      <c r="A50" s="236"/>
      <c r="B50" s="64"/>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5"/>
    </row>
    <row r="51" spans="1:43" ht="15.75" customHeight="1" x14ac:dyDescent="0.4">
      <c r="A51" s="236"/>
      <c r="B51" s="64"/>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5"/>
    </row>
    <row r="52" spans="1:43" ht="15.75" customHeight="1" x14ac:dyDescent="0.4">
      <c r="A52" s="236"/>
      <c r="B52" s="64"/>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5"/>
    </row>
    <row r="53" spans="1:43" ht="15.75" customHeight="1" x14ac:dyDescent="0.4">
      <c r="A53" s="236"/>
      <c r="B53" s="64"/>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5"/>
    </row>
    <row r="54" spans="1:43" ht="15.75" customHeight="1" x14ac:dyDescent="0.4">
      <c r="A54" s="236"/>
      <c r="B54" s="64"/>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5"/>
    </row>
    <row r="55" spans="1:43" ht="15.75" customHeight="1" x14ac:dyDescent="0.4">
      <c r="A55" s="236"/>
      <c r="B55" s="64"/>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5"/>
    </row>
    <row r="56" spans="1:43" ht="15.75" customHeight="1" x14ac:dyDescent="0.4">
      <c r="A56" s="236"/>
      <c r="B56" s="64"/>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5"/>
    </row>
    <row r="57" spans="1:43" ht="15.75" customHeight="1" x14ac:dyDescent="0.4">
      <c r="A57" s="236"/>
      <c r="B57" s="64"/>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5"/>
    </row>
    <row r="58" spans="1:43" ht="15.75" customHeight="1" x14ac:dyDescent="0.4">
      <c r="A58" s="236"/>
      <c r="B58" s="64"/>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5"/>
    </row>
    <row r="59" spans="1:43" ht="15.75" customHeight="1" x14ac:dyDescent="0.4">
      <c r="A59" s="236"/>
      <c r="B59" s="64"/>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5"/>
    </row>
    <row r="60" spans="1:43" ht="15.75" customHeight="1" x14ac:dyDescent="0.4">
      <c r="A60" s="236"/>
      <c r="B60" s="64"/>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5"/>
    </row>
    <row r="61" spans="1:43" ht="15.75" customHeight="1" x14ac:dyDescent="0.4">
      <c r="A61" s="236"/>
      <c r="B61" s="64"/>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5"/>
    </row>
    <row r="62" spans="1:43" ht="15.75" customHeight="1" x14ac:dyDescent="0.4">
      <c r="A62" s="236"/>
      <c r="B62" s="64"/>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5"/>
    </row>
    <row r="63" spans="1:43" ht="15.75" customHeight="1" x14ac:dyDescent="0.4">
      <c r="A63" s="236"/>
      <c r="B63" s="64"/>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5"/>
    </row>
    <row r="64" spans="1:43" ht="15.75" customHeight="1" x14ac:dyDescent="0.4">
      <c r="A64" s="236"/>
      <c r="B64" s="64"/>
      <c r="C64" s="60"/>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5"/>
    </row>
    <row r="65" spans="1:43" ht="15.75" customHeight="1" x14ac:dyDescent="0.4">
      <c r="A65" s="236"/>
      <c r="B65" s="64"/>
      <c r="C65" s="60"/>
      <c r="D65" s="60"/>
      <c r="E65" s="60"/>
      <c r="F65" s="60"/>
      <c r="G65" s="60"/>
      <c r="H65" s="60"/>
      <c r="I65" s="60"/>
      <c r="J65" s="60"/>
      <c r="K65" s="60"/>
      <c r="L65" s="60"/>
      <c r="M65" s="60"/>
      <c r="N65" s="60"/>
      <c r="O65" s="60"/>
      <c r="P65" s="60"/>
      <c r="Q65" s="60"/>
      <c r="R65" s="60"/>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5"/>
    </row>
    <row r="66" spans="1:43" ht="15.75" customHeight="1" x14ac:dyDescent="0.4">
      <c r="A66" s="236"/>
      <c r="B66" s="64"/>
      <c r="C66" s="60"/>
      <c r="D66" s="60"/>
      <c r="E66" s="6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5"/>
    </row>
    <row r="67" spans="1:43" ht="15.75" customHeight="1" x14ac:dyDescent="0.4">
      <c r="A67" s="236"/>
      <c r="B67" s="64"/>
      <c r="C67" s="60"/>
      <c r="D67" s="60"/>
      <c r="E67" s="60"/>
      <c r="F67" s="60"/>
      <c r="G67" s="60"/>
      <c r="H67" s="60"/>
      <c r="I67" s="60"/>
      <c r="J67" s="60"/>
      <c r="K67" s="60"/>
      <c r="L67" s="60"/>
      <c r="M67" s="60"/>
      <c r="N67" s="60"/>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5"/>
    </row>
    <row r="68" spans="1:43" ht="15.75" customHeight="1" x14ac:dyDescent="0.4">
      <c r="A68" s="236"/>
      <c r="B68" s="64"/>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5"/>
    </row>
    <row r="69" spans="1:43" ht="15.75" customHeight="1" x14ac:dyDescent="0.4">
      <c r="A69" s="236"/>
      <c r="B69" s="64"/>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5"/>
    </row>
    <row r="70" spans="1:43" ht="15.75" customHeight="1" x14ac:dyDescent="0.4">
      <c r="A70" s="236"/>
      <c r="B70" s="64"/>
      <c r="C70" s="60"/>
      <c r="D70" s="60"/>
      <c r="E70" s="60"/>
      <c r="F70" s="60"/>
      <c r="G70" s="60"/>
      <c r="H70" s="60"/>
      <c r="I70" s="60"/>
      <c r="J70" s="60"/>
      <c r="K70" s="60"/>
      <c r="L70" s="60"/>
      <c r="M70" s="60"/>
      <c r="N70" s="60"/>
      <c r="O70" s="60"/>
      <c r="P70" s="60"/>
      <c r="Q70" s="60"/>
      <c r="R70" s="60"/>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5"/>
    </row>
    <row r="71" spans="1:43" ht="15.75" customHeight="1" x14ac:dyDescent="0.4">
      <c r="A71" s="236"/>
      <c r="B71" s="64"/>
      <c r="C71" s="60"/>
      <c r="D71" s="60"/>
      <c r="E71" s="60"/>
      <c r="F71" s="60"/>
      <c r="G71" s="60"/>
      <c r="H71" s="60"/>
      <c r="I71" s="60"/>
      <c r="J71" s="60"/>
      <c r="K71" s="60"/>
      <c r="L71" s="60"/>
      <c r="M71" s="60"/>
      <c r="N71" s="60"/>
      <c r="O71" s="60"/>
      <c r="P71" s="60"/>
      <c r="Q71" s="60"/>
      <c r="R71" s="60"/>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5"/>
    </row>
    <row r="72" spans="1:43" ht="15.75" customHeight="1" x14ac:dyDescent="0.4">
      <c r="A72" s="236"/>
      <c r="B72" s="64"/>
      <c r="C72" s="60"/>
      <c r="D72" s="60"/>
      <c r="E72" s="60"/>
      <c r="F72" s="60"/>
      <c r="G72" s="60"/>
      <c r="H72" s="60"/>
      <c r="I72" s="60"/>
      <c r="J72" s="60"/>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5"/>
    </row>
    <row r="73" spans="1:43" ht="15.75" customHeight="1" x14ac:dyDescent="0.4">
      <c r="A73" s="236"/>
      <c r="B73" s="64"/>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5"/>
    </row>
    <row r="74" spans="1:43" ht="15.75" customHeight="1" x14ac:dyDescent="0.4">
      <c r="A74" s="236"/>
      <c r="B74" s="64"/>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5"/>
    </row>
    <row r="75" spans="1:43" ht="15.75" customHeight="1" x14ac:dyDescent="0.4">
      <c r="A75" s="236"/>
      <c r="B75" s="64"/>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5"/>
    </row>
    <row r="76" spans="1:43" ht="15.75" customHeight="1" x14ac:dyDescent="0.4">
      <c r="A76" s="236"/>
      <c r="B76" s="64"/>
      <c r="C76" s="60"/>
      <c r="D76" s="60"/>
      <c r="E76" s="60"/>
      <c r="F76" s="60"/>
      <c r="G76" s="60"/>
      <c r="H76" s="60"/>
      <c r="I76" s="60"/>
      <c r="J76" s="60"/>
      <c r="K76" s="60"/>
      <c r="L76" s="60"/>
      <c r="M76" s="60"/>
      <c r="N76" s="60"/>
      <c r="O76" s="60"/>
      <c r="P76" s="60"/>
      <c r="Q76" s="60"/>
      <c r="R76" s="60"/>
      <c r="S76" s="60"/>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5"/>
    </row>
    <row r="77" spans="1:43" ht="15.75" customHeight="1" x14ac:dyDescent="0.4">
      <c r="A77" s="236"/>
      <c r="B77" s="64"/>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5"/>
    </row>
    <row r="78" spans="1:43" ht="15.75" customHeight="1" x14ac:dyDescent="0.4">
      <c r="A78" s="236"/>
      <c r="B78" s="64"/>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5"/>
    </row>
    <row r="79" spans="1:43" ht="15.75" customHeight="1" x14ac:dyDescent="0.4">
      <c r="A79" s="236"/>
      <c r="B79" s="64"/>
      <c r="C79" s="60"/>
      <c r="D79" s="60"/>
      <c r="E79" s="60"/>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5"/>
    </row>
    <row r="80" spans="1:43" ht="15.75" customHeight="1" x14ac:dyDescent="0.4">
      <c r="A80" s="236"/>
      <c r="B80" s="64"/>
      <c r="C80" s="60"/>
      <c r="D80" s="60"/>
      <c r="E80" s="60"/>
      <c r="F80" s="60"/>
      <c r="G80" s="60"/>
      <c r="H80" s="60"/>
      <c r="I80" s="60"/>
      <c r="J80" s="60"/>
      <c r="K80" s="60"/>
      <c r="L80" s="60"/>
      <c r="M80" s="60"/>
      <c r="N80" s="60"/>
      <c r="O80" s="60"/>
      <c r="P80" s="60"/>
      <c r="Q80" s="60"/>
      <c r="R80" s="60"/>
      <c r="S80" s="60"/>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5"/>
    </row>
    <row r="81" spans="1:50" ht="15.75" customHeight="1" x14ac:dyDescent="0.4">
      <c r="A81" s="236"/>
      <c r="B81" s="64"/>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5"/>
    </row>
    <row r="82" spans="1:50" ht="15.75" customHeight="1" x14ac:dyDescent="0.4">
      <c r="A82" s="236"/>
      <c r="B82" s="64"/>
      <c r="C82" s="60"/>
      <c r="D82" s="60"/>
      <c r="E82" s="60"/>
      <c r="F82" s="60"/>
      <c r="G82" s="60"/>
      <c r="H82" s="60"/>
      <c r="I82" s="60"/>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5"/>
    </row>
    <row r="83" spans="1:50" ht="15.75" customHeight="1" x14ac:dyDescent="0.4">
      <c r="A83" s="236"/>
      <c r="B83" s="64"/>
      <c r="C83" s="60"/>
      <c r="D83" s="60"/>
      <c r="E83" s="60"/>
      <c r="F83" s="60"/>
      <c r="G83" s="60"/>
      <c r="H83" s="60"/>
      <c r="I83" s="60"/>
      <c r="J83" s="60"/>
      <c r="K83" s="60"/>
      <c r="L83" s="60"/>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5"/>
    </row>
    <row r="84" spans="1:50" ht="15.75" customHeight="1" x14ac:dyDescent="0.4">
      <c r="A84" s="236"/>
      <c r="B84" s="64"/>
      <c r="C84" s="60"/>
      <c r="D84" s="60"/>
      <c r="E84" s="60"/>
      <c r="F84" s="60"/>
      <c r="G84" s="60"/>
      <c r="H84" s="60"/>
      <c r="I84" s="60"/>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5"/>
    </row>
    <row r="85" spans="1:50" ht="15.75" customHeight="1" x14ac:dyDescent="0.4">
      <c r="A85" s="236"/>
      <c r="B85" s="64"/>
      <c r="C85" s="60"/>
      <c r="D85" s="60"/>
      <c r="E85" s="60"/>
      <c r="F85" s="60"/>
      <c r="G85" s="60"/>
      <c r="H85" s="60"/>
      <c r="I85" s="60"/>
      <c r="J85" s="60"/>
      <c r="K85" s="60"/>
      <c r="L85" s="60"/>
      <c r="M85" s="60"/>
      <c r="N85" s="60"/>
      <c r="O85" s="60"/>
      <c r="P85" s="60"/>
      <c r="Q85" s="60"/>
      <c r="R85" s="60"/>
      <c r="S85" s="60"/>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5"/>
    </row>
    <row r="86" spans="1:50" ht="15.75" customHeight="1" x14ac:dyDescent="0.4">
      <c r="A86" s="236"/>
      <c r="B86" s="64"/>
      <c r="C86" s="60"/>
      <c r="D86" s="60"/>
      <c r="E86" s="60"/>
      <c r="F86" s="60"/>
      <c r="G86" s="60"/>
      <c r="H86" s="60"/>
      <c r="I86" s="60"/>
      <c r="J86" s="60"/>
      <c r="K86" s="60"/>
      <c r="L86" s="60"/>
      <c r="M86" s="60"/>
      <c r="N86" s="60"/>
      <c r="O86" s="60"/>
      <c r="P86" s="60"/>
      <c r="Q86" s="60"/>
      <c r="R86" s="60"/>
      <c r="S86" s="60"/>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5"/>
    </row>
    <row r="87" spans="1:50" ht="15.75" customHeight="1" thickBot="1" x14ac:dyDescent="0.45">
      <c r="A87" s="236"/>
      <c r="B87" s="66"/>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5"/>
    </row>
    <row r="88" spans="1:50" s="13" customFormat="1" ht="15.75" customHeight="1" thickBot="1" x14ac:dyDescent="0.65">
      <c r="A88" s="237"/>
      <c r="B88" s="233" t="s">
        <v>42</v>
      </c>
      <c r="C88" s="213"/>
      <c r="D88" s="7">
        <f>COUNT(D47:D87)</f>
        <v>0</v>
      </c>
      <c r="E88" s="8" t="s">
        <v>43</v>
      </c>
      <c r="F88" s="9" t="str">
        <f>IFERROR(COUNTIF(F47:F87,"&gt;3")/COUNT(F47:F87),"")</f>
        <v/>
      </c>
      <c r="G88" s="9" t="str">
        <f t="shared" ref="G88:AQ88" si="1">IFERROR(COUNTIF(G47:G87,"&gt;3")/COUNT(G47:G87),"")</f>
        <v/>
      </c>
      <c r="H88" s="9" t="str">
        <f t="shared" si="1"/>
        <v/>
      </c>
      <c r="I88" s="10" t="str">
        <f t="shared" si="1"/>
        <v/>
      </c>
      <c r="J88" s="10" t="str">
        <f t="shared" si="1"/>
        <v/>
      </c>
      <c r="K88" s="10" t="str">
        <f t="shared" si="1"/>
        <v/>
      </c>
      <c r="L88" s="10" t="str">
        <f t="shared" si="1"/>
        <v/>
      </c>
      <c r="M88" s="10" t="str">
        <f t="shared" si="1"/>
        <v/>
      </c>
      <c r="N88" s="14" t="str">
        <f t="shared" si="1"/>
        <v/>
      </c>
      <c r="O88" s="14" t="str">
        <f t="shared" si="1"/>
        <v/>
      </c>
      <c r="P88" s="14" t="str">
        <f t="shared" si="1"/>
        <v/>
      </c>
      <c r="Q88" s="14" t="str">
        <f t="shared" si="1"/>
        <v/>
      </c>
      <c r="R88" s="19" t="str">
        <f t="shared" si="1"/>
        <v/>
      </c>
      <c r="S88" s="19" t="str">
        <f t="shared" si="1"/>
        <v/>
      </c>
      <c r="T88" s="19" t="str">
        <f t="shared" si="1"/>
        <v/>
      </c>
      <c r="U88" s="11" t="str">
        <f t="shared" si="1"/>
        <v/>
      </c>
      <c r="V88" s="11" t="str">
        <f t="shared" si="1"/>
        <v/>
      </c>
      <c r="W88" s="11" t="str">
        <f t="shared" si="1"/>
        <v/>
      </c>
      <c r="X88" s="12" t="str">
        <f t="shared" si="1"/>
        <v/>
      </c>
      <c r="Y88" s="12" t="str">
        <f t="shared" si="1"/>
        <v/>
      </c>
      <c r="Z88" s="12" t="str">
        <f t="shared" si="1"/>
        <v/>
      </c>
      <c r="AA88" s="12" t="str">
        <f t="shared" si="1"/>
        <v/>
      </c>
      <c r="AB88" s="12" t="str">
        <f t="shared" si="1"/>
        <v/>
      </c>
      <c r="AC88" s="12" t="str">
        <f t="shared" si="1"/>
        <v/>
      </c>
      <c r="AD88" s="12" t="str">
        <f t="shared" si="1"/>
        <v/>
      </c>
      <c r="AE88" s="15" t="str">
        <f t="shared" si="1"/>
        <v/>
      </c>
      <c r="AF88" s="15" t="str">
        <f t="shared" si="1"/>
        <v/>
      </c>
      <c r="AG88" s="15" t="str">
        <f t="shared" si="1"/>
        <v/>
      </c>
      <c r="AH88" s="15" t="str">
        <f t="shared" si="1"/>
        <v/>
      </c>
      <c r="AI88" s="15" t="str">
        <f t="shared" si="1"/>
        <v/>
      </c>
      <c r="AJ88" s="20" t="str">
        <f t="shared" si="1"/>
        <v/>
      </c>
      <c r="AK88" s="20" t="str">
        <f t="shared" si="1"/>
        <v/>
      </c>
      <c r="AL88" s="20" t="str">
        <f t="shared" si="1"/>
        <v/>
      </c>
      <c r="AM88" s="20" t="str">
        <f t="shared" si="1"/>
        <v/>
      </c>
      <c r="AN88" s="12" t="str">
        <f t="shared" si="1"/>
        <v/>
      </c>
      <c r="AO88" s="12" t="str">
        <f t="shared" si="1"/>
        <v/>
      </c>
      <c r="AP88" s="12" t="str">
        <f t="shared" si="1"/>
        <v/>
      </c>
      <c r="AQ88" s="67" t="str">
        <f t="shared" si="1"/>
        <v/>
      </c>
      <c r="AR88" s="34"/>
      <c r="AS88" s="34"/>
      <c r="AT88" s="34"/>
      <c r="AU88" s="34"/>
      <c r="AV88" s="34"/>
      <c r="AW88" s="34"/>
      <c r="AX88" s="34"/>
    </row>
    <row r="89" spans="1:50" ht="26.1" customHeight="1" thickBot="1" x14ac:dyDescent="0.9">
      <c r="A89" s="237"/>
      <c r="B89" s="238" t="s">
        <v>44</v>
      </c>
      <c r="C89" s="239"/>
      <c r="D89" s="240"/>
      <c r="E89" s="240"/>
      <c r="F89" s="46"/>
      <c r="G89" s="47" t="str">
        <f>IFERROR(AVERAGE(F88:H88),"")</f>
        <v/>
      </c>
      <c r="H89" s="48"/>
      <c r="I89" s="49"/>
      <c r="J89" s="22"/>
      <c r="K89" s="47" t="str">
        <f>IFERROR(AVERAGE(I88:M88),"")</f>
        <v/>
      </c>
      <c r="L89" s="22"/>
      <c r="M89" s="50"/>
      <c r="N89" s="51"/>
      <c r="O89" s="23"/>
      <c r="P89" s="47" t="str">
        <f>IFERROR(AVERAGE(N88:Q88),"")</f>
        <v/>
      </c>
      <c r="Q89" s="52"/>
      <c r="R89" s="24"/>
      <c r="S89" s="47" t="str">
        <f>IFERROR(AVERAGE(R88:T88),"")</f>
        <v/>
      </c>
      <c r="T89" s="24"/>
      <c r="U89" s="53"/>
      <c r="V89" s="47" t="str">
        <f>IFERROR(AVERAGE(U88:W88),"")</f>
        <v/>
      </c>
      <c r="W89" s="54"/>
      <c r="X89" s="55"/>
      <c r="Y89" s="25"/>
      <c r="Z89" s="25"/>
      <c r="AA89" s="25"/>
      <c r="AB89" s="47" t="str">
        <f>IFERROR(AVERAGE(X88:AD88),"")</f>
        <v/>
      </c>
      <c r="AC89" s="25"/>
      <c r="AD89" s="56"/>
      <c r="AE89" s="57"/>
      <c r="AF89" s="26"/>
      <c r="AG89" s="47" t="str">
        <f>IFERROR(AVERAGE(AE88:AI88),"")</f>
        <v/>
      </c>
      <c r="AH89" s="26"/>
      <c r="AI89" s="58"/>
      <c r="AJ89" s="27"/>
      <c r="AK89" s="47" t="str">
        <f>IFERROR(AVERAGE(AJ88:AM88),"")</f>
        <v/>
      </c>
      <c r="AL89" s="27"/>
      <c r="AM89" s="59"/>
      <c r="AN89" s="55"/>
      <c r="AO89" s="25"/>
      <c r="AP89" s="47" t="str">
        <f>IFERROR(AVERAGE(AN88:AQ88),"")</f>
        <v/>
      </c>
      <c r="AQ89" s="124"/>
    </row>
    <row r="90" spans="1:50" ht="12.3" x14ac:dyDescent="0.4">
      <c r="A90" s="229" t="s">
        <v>164</v>
      </c>
      <c r="B90" s="167"/>
      <c r="C90" s="61"/>
      <c r="D90" s="61"/>
      <c r="E90" s="61"/>
      <c r="F90" s="61"/>
      <c r="G90" s="62"/>
      <c r="H90" s="61"/>
      <c r="I90" s="61"/>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3"/>
    </row>
    <row r="91" spans="1:50" ht="12.3" x14ac:dyDescent="0.4">
      <c r="A91" s="230"/>
      <c r="B91" s="168"/>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c r="AQ91" s="169"/>
    </row>
    <row r="92" spans="1:50" ht="12.3" x14ac:dyDescent="0.4">
      <c r="A92" s="230"/>
      <c r="B92" s="64"/>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5"/>
    </row>
    <row r="93" spans="1:50" ht="12.3" x14ac:dyDescent="0.4">
      <c r="A93" s="230"/>
      <c r="B93" s="64"/>
      <c r="C93" s="60"/>
      <c r="D93" s="60"/>
      <c r="E93" s="60"/>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5"/>
    </row>
    <row r="94" spans="1:50" ht="12.3" x14ac:dyDescent="0.4">
      <c r="A94" s="230"/>
      <c r="B94" s="64"/>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5"/>
    </row>
    <row r="95" spans="1:50" ht="12.3" x14ac:dyDescent="0.4">
      <c r="A95" s="230"/>
      <c r="B95" s="64"/>
      <c r="C95" s="60"/>
      <c r="D95" s="60"/>
      <c r="E95" s="60"/>
      <c r="F95" s="60"/>
      <c r="G95" s="60"/>
      <c r="H95" s="60"/>
      <c r="I95" s="60"/>
      <c r="J95" s="60"/>
      <c r="K95" s="60"/>
      <c r="L95" s="60"/>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5"/>
    </row>
    <row r="96" spans="1:50" ht="12.3" x14ac:dyDescent="0.4">
      <c r="A96" s="230"/>
      <c r="B96" s="64"/>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5"/>
    </row>
    <row r="97" spans="1:43" ht="12.3" x14ac:dyDescent="0.4">
      <c r="A97" s="230"/>
      <c r="B97" s="64"/>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5"/>
    </row>
    <row r="98" spans="1:43" ht="12.3" x14ac:dyDescent="0.4">
      <c r="A98" s="230"/>
      <c r="B98" s="64"/>
      <c r="C98" s="60"/>
      <c r="D98" s="60"/>
      <c r="E98" s="60"/>
      <c r="F98" s="60"/>
      <c r="G98" s="60"/>
      <c r="H98" s="60"/>
      <c r="I98" s="60"/>
      <c r="J98" s="60"/>
      <c r="K98" s="60"/>
      <c r="L98" s="60"/>
      <c r="M98" s="60"/>
      <c r="N98" s="60"/>
      <c r="O98" s="60"/>
      <c r="P98" s="60"/>
      <c r="Q98" s="60"/>
      <c r="R98" s="60"/>
      <c r="S98" s="60"/>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5"/>
    </row>
    <row r="99" spans="1:43" ht="12.3" x14ac:dyDescent="0.4">
      <c r="A99" s="230"/>
      <c r="B99" s="64"/>
      <c r="C99" s="60"/>
      <c r="D99" s="60"/>
      <c r="E99" s="60"/>
      <c r="F99" s="60"/>
      <c r="G99" s="60"/>
      <c r="H99" s="60"/>
      <c r="I99" s="60"/>
      <c r="J99" s="60"/>
      <c r="K99" s="60"/>
      <c r="L99" s="60"/>
      <c r="M99" s="60"/>
      <c r="N99" s="60"/>
      <c r="O99" s="60"/>
      <c r="P99" s="60"/>
      <c r="Q99" s="60"/>
      <c r="R99" s="60"/>
      <c r="S99" s="60"/>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5"/>
    </row>
    <row r="100" spans="1:43" ht="12.3" x14ac:dyDescent="0.4">
      <c r="A100" s="230"/>
      <c r="B100" s="64"/>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5"/>
    </row>
    <row r="101" spans="1:43" ht="12.3" x14ac:dyDescent="0.4">
      <c r="A101" s="230"/>
      <c r="B101" s="64"/>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5"/>
    </row>
    <row r="102" spans="1:43" ht="12.3" x14ac:dyDescent="0.4">
      <c r="A102" s="230"/>
      <c r="B102" s="64"/>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O102" s="60"/>
      <c r="AP102" s="60"/>
      <c r="AQ102" s="65"/>
    </row>
    <row r="103" spans="1:43" ht="12.3" x14ac:dyDescent="0.4">
      <c r="A103" s="230"/>
      <c r="B103" s="64"/>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5"/>
    </row>
    <row r="104" spans="1:43" ht="12.3" x14ac:dyDescent="0.4">
      <c r="A104" s="230"/>
      <c r="B104" s="64"/>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5"/>
    </row>
    <row r="105" spans="1:43" ht="12.3" x14ac:dyDescent="0.4">
      <c r="A105" s="230"/>
      <c r="B105" s="64"/>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O105" s="60"/>
      <c r="AP105" s="60"/>
      <c r="AQ105" s="65"/>
    </row>
    <row r="106" spans="1:43" ht="12.3" x14ac:dyDescent="0.4">
      <c r="A106" s="230"/>
      <c r="B106" s="64"/>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O106" s="60"/>
      <c r="AP106" s="60"/>
      <c r="AQ106" s="65"/>
    </row>
    <row r="107" spans="1:43" ht="12.3" x14ac:dyDescent="0.4">
      <c r="A107" s="230"/>
      <c r="B107" s="64"/>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O107" s="60"/>
      <c r="AP107" s="60"/>
      <c r="AQ107" s="65"/>
    </row>
    <row r="108" spans="1:43" ht="12.3" x14ac:dyDescent="0.4">
      <c r="A108" s="230"/>
      <c r="B108" s="64"/>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O108" s="60"/>
      <c r="AP108" s="60"/>
      <c r="AQ108" s="65"/>
    </row>
    <row r="109" spans="1:43" ht="12.3" x14ac:dyDescent="0.4">
      <c r="A109" s="230"/>
      <c r="B109" s="64"/>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O109" s="60"/>
      <c r="AP109" s="60"/>
      <c r="AQ109" s="65"/>
    </row>
    <row r="110" spans="1:43" ht="12.3" x14ac:dyDescent="0.4">
      <c r="A110" s="230"/>
      <c r="B110" s="64"/>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O110" s="60"/>
      <c r="AP110" s="60"/>
      <c r="AQ110" s="65"/>
    </row>
    <row r="111" spans="1:43" ht="12.3" x14ac:dyDescent="0.4">
      <c r="A111" s="230"/>
      <c r="B111" s="64"/>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O111" s="60"/>
      <c r="AP111" s="60"/>
      <c r="AQ111" s="65"/>
    </row>
    <row r="112" spans="1:43" ht="12.3" x14ac:dyDescent="0.4">
      <c r="A112" s="230"/>
      <c r="B112" s="64"/>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O112" s="60"/>
      <c r="AP112" s="60"/>
      <c r="AQ112" s="65"/>
    </row>
    <row r="113" spans="1:43" ht="12.3" x14ac:dyDescent="0.4">
      <c r="A113" s="230"/>
      <c r="B113" s="64"/>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O113" s="60"/>
      <c r="AP113" s="60"/>
      <c r="AQ113" s="65"/>
    </row>
    <row r="114" spans="1:43" ht="12.3" x14ac:dyDescent="0.4">
      <c r="A114" s="230"/>
      <c r="B114" s="64"/>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O114" s="60"/>
      <c r="AP114" s="60"/>
      <c r="AQ114" s="65"/>
    </row>
    <row r="115" spans="1:43" ht="12.3" x14ac:dyDescent="0.4">
      <c r="A115" s="230"/>
      <c r="B115" s="64"/>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O115" s="60"/>
      <c r="AP115" s="60"/>
      <c r="AQ115" s="65"/>
    </row>
    <row r="116" spans="1:43" ht="12.3" x14ac:dyDescent="0.4">
      <c r="A116" s="230"/>
      <c r="B116" s="64"/>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O116" s="60"/>
      <c r="AP116" s="60"/>
      <c r="AQ116" s="65"/>
    </row>
    <row r="117" spans="1:43" ht="12.3" x14ac:dyDescent="0.4">
      <c r="A117" s="230"/>
      <c r="B117" s="64"/>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5"/>
    </row>
    <row r="118" spans="1:43" ht="12.3" x14ac:dyDescent="0.4">
      <c r="A118" s="230"/>
      <c r="B118" s="64"/>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O118" s="60"/>
      <c r="AP118" s="60"/>
      <c r="AQ118" s="65"/>
    </row>
    <row r="119" spans="1:43" ht="12.3" x14ac:dyDescent="0.4">
      <c r="A119" s="230"/>
      <c r="B119" s="64"/>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O119" s="60"/>
      <c r="AP119" s="60"/>
      <c r="AQ119" s="65"/>
    </row>
    <row r="120" spans="1:43" ht="12.3" x14ac:dyDescent="0.4">
      <c r="A120" s="230"/>
      <c r="B120" s="64"/>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O120" s="60"/>
      <c r="AP120" s="60"/>
      <c r="AQ120" s="65"/>
    </row>
    <row r="121" spans="1:43" ht="12.3" x14ac:dyDescent="0.4">
      <c r="A121" s="230"/>
      <c r="B121" s="64"/>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5"/>
    </row>
    <row r="122" spans="1:43" ht="12.3" x14ac:dyDescent="0.4">
      <c r="A122" s="230"/>
      <c r="B122" s="64"/>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O122" s="60"/>
      <c r="AP122" s="60"/>
      <c r="AQ122" s="65"/>
    </row>
    <row r="123" spans="1:43" ht="12.3" x14ac:dyDescent="0.4">
      <c r="A123" s="230"/>
      <c r="B123" s="64"/>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O123" s="60"/>
      <c r="AP123" s="60"/>
      <c r="AQ123" s="65"/>
    </row>
    <row r="124" spans="1:43" ht="12.3" x14ac:dyDescent="0.4">
      <c r="A124" s="230"/>
      <c r="B124" s="64"/>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O124" s="60"/>
      <c r="AP124" s="60"/>
      <c r="AQ124" s="65"/>
    </row>
    <row r="125" spans="1:43" ht="12.3" x14ac:dyDescent="0.4">
      <c r="A125" s="230"/>
      <c r="B125" s="64"/>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O125" s="60"/>
      <c r="AP125" s="60"/>
      <c r="AQ125" s="65"/>
    </row>
    <row r="126" spans="1:43" ht="12.3" x14ac:dyDescent="0.4">
      <c r="A126" s="230"/>
      <c r="B126" s="64"/>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O126" s="60"/>
      <c r="AP126" s="60"/>
      <c r="AQ126" s="65"/>
    </row>
    <row r="127" spans="1:43" ht="12.3" x14ac:dyDescent="0.4">
      <c r="A127" s="230"/>
      <c r="B127" s="64"/>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O127" s="60"/>
      <c r="AP127" s="60"/>
      <c r="AQ127" s="65"/>
    </row>
    <row r="128" spans="1:43" ht="12.3" x14ac:dyDescent="0.4">
      <c r="A128" s="230"/>
      <c r="B128" s="64"/>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O128" s="60"/>
      <c r="AP128" s="60"/>
      <c r="AQ128" s="65"/>
    </row>
    <row r="129" spans="1:43" ht="12.3" x14ac:dyDescent="0.4">
      <c r="A129" s="230"/>
      <c r="B129" s="64"/>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O129" s="60"/>
      <c r="AP129" s="60"/>
      <c r="AQ129" s="65"/>
    </row>
    <row r="130" spans="1:43" ht="12.6" thickBot="1" x14ac:dyDescent="0.45">
      <c r="A130" s="230"/>
      <c r="B130" s="66"/>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O130" s="60"/>
      <c r="AP130" s="60"/>
      <c r="AQ130" s="65"/>
    </row>
    <row r="131" spans="1:43" ht="18" thickBot="1" x14ac:dyDescent="0.65">
      <c r="A131" s="231"/>
      <c r="B131" s="233" t="s">
        <v>42</v>
      </c>
      <c r="C131" s="213"/>
      <c r="D131" s="7">
        <f>COUNT(D90:D130)</f>
        <v>0</v>
      </c>
      <c r="E131" s="8" t="s">
        <v>43</v>
      </c>
      <c r="F131" s="9" t="str">
        <f>IFERROR(COUNTIF(F90:F130,"&gt;3")/COUNT(F90:F130),"")</f>
        <v/>
      </c>
      <c r="G131" s="9" t="str">
        <f t="shared" ref="G131:AQ131" si="2">IFERROR(COUNTIF(G90:G130,"&gt;3")/COUNT(G90:G130),"")</f>
        <v/>
      </c>
      <c r="H131" s="9" t="str">
        <f t="shared" si="2"/>
        <v/>
      </c>
      <c r="I131" s="10" t="str">
        <f t="shared" si="2"/>
        <v/>
      </c>
      <c r="J131" s="10" t="str">
        <f t="shared" si="2"/>
        <v/>
      </c>
      <c r="K131" s="10" t="str">
        <f t="shared" si="2"/>
        <v/>
      </c>
      <c r="L131" s="10" t="str">
        <f t="shared" si="2"/>
        <v/>
      </c>
      <c r="M131" s="10" t="str">
        <f t="shared" si="2"/>
        <v/>
      </c>
      <c r="N131" s="14" t="str">
        <f t="shared" si="2"/>
        <v/>
      </c>
      <c r="O131" s="14" t="str">
        <f t="shared" si="2"/>
        <v/>
      </c>
      <c r="P131" s="14" t="str">
        <f t="shared" si="2"/>
        <v/>
      </c>
      <c r="Q131" s="14" t="str">
        <f t="shared" si="2"/>
        <v/>
      </c>
      <c r="R131" s="19" t="str">
        <f t="shared" si="2"/>
        <v/>
      </c>
      <c r="S131" s="19" t="str">
        <f t="shared" si="2"/>
        <v/>
      </c>
      <c r="T131" s="19" t="str">
        <f t="shared" si="2"/>
        <v/>
      </c>
      <c r="U131" s="11" t="str">
        <f t="shared" si="2"/>
        <v/>
      </c>
      <c r="V131" s="11" t="str">
        <f t="shared" si="2"/>
        <v/>
      </c>
      <c r="W131" s="11" t="str">
        <f t="shared" si="2"/>
        <v/>
      </c>
      <c r="X131" s="12" t="str">
        <f t="shared" si="2"/>
        <v/>
      </c>
      <c r="Y131" s="12" t="str">
        <f t="shared" si="2"/>
        <v/>
      </c>
      <c r="Z131" s="12" t="str">
        <f t="shared" si="2"/>
        <v/>
      </c>
      <c r="AA131" s="12" t="str">
        <f t="shared" si="2"/>
        <v/>
      </c>
      <c r="AB131" s="12" t="str">
        <f t="shared" si="2"/>
        <v/>
      </c>
      <c r="AC131" s="12" t="str">
        <f t="shared" si="2"/>
        <v/>
      </c>
      <c r="AD131" s="12" t="str">
        <f t="shared" si="2"/>
        <v/>
      </c>
      <c r="AE131" s="15" t="str">
        <f t="shared" si="2"/>
        <v/>
      </c>
      <c r="AF131" s="15" t="str">
        <f t="shared" si="2"/>
        <v/>
      </c>
      <c r="AG131" s="15" t="str">
        <f t="shared" si="2"/>
        <v/>
      </c>
      <c r="AH131" s="15" t="str">
        <f t="shared" si="2"/>
        <v/>
      </c>
      <c r="AI131" s="15" t="str">
        <f t="shared" si="2"/>
        <v/>
      </c>
      <c r="AJ131" s="20" t="str">
        <f t="shared" si="2"/>
        <v/>
      </c>
      <c r="AK131" s="20" t="str">
        <f t="shared" si="2"/>
        <v/>
      </c>
      <c r="AL131" s="20" t="str">
        <f t="shared" si="2"/>
        <v/>
      </c>
      <c r="AM131" s="20" t="str">
        <f t="shared" si="2"/>
        <v/>
      </c>
      <c r="AN131" s="12" t="str">
        <f t="shared" si="2"/>
        <v/>
      </c>
      <c r="AO131" s="12" t="str">
        <f t="shared" si="2"/>
        <v/>
      </c>
      <c r="AP131" s="12" t="str">
        <f t="shared" si="2"/>
        <v/>
      </c>
      <c r="AQ131" s="67" t="str">
        <f t="shared" si="2"/>
        <v/>
      </c>
    </row>
    <row r="132" spans="1:43" ht="25.5" thickBot="1" x14ac:dyDescent="0.9">
      <c r="A132" s="232"/>
      <c r="B132" s="234" t="s">
        <v>44</v>
      </c>
      <c r="C132" s="215"/>
      <c r="D132" s="216"/>
      <c r="E132" s="216"/>
      <c r="F132" s="68"/>
      <c r="G132" s="69" t="str">
        <f>IFERROR(AVERAGE(F131:H131),"")</f>
        <v/>
      </c>
      <c r="H132" s="70"/>
      <c r="I132" s="71"/>
      <c r="J132" s="72"/>
      <c r="K132" s="69" t="str">
        <f>IFERROR(AVERAGE(I131:M131),"")</f>
        <v/>
      </c>
      <c r="L132" s="72"/>
      <c r="M132" s="73"/>
      <c r="N132" s="74"/>
      <c r="O132" s="75"/>
      <c r="P132" s="69" t="str">
        <f>IFERROR(AVERAGE(N131:Q131),"")</f>
        <v/>
      </c>
      <c r="Q132" s="76"/>
      <c r="R132" s="77"/>
      <c r="S132" s="69" t="str">
        <f>IFERROR(AVERAGE(R131:T131),"")</f>
        <v/>
      </c>
      <c r="T132" s="77"/>
      <c r="U132" s="78"/>
      <c r="V132" s="69" t="str">
        <f>IFERROR(AVERAGE(U131:W131),"")</f>
        <v/>
      </c>
      <c r="W132" s="79"/>
      <c r="X132" s="80"/>
      <c r="Y132" s="81"/>
      <c r="Z132" s="81"/>
      <c r="AA132" s="81"/>
      <c r="AB132" s="69" t="str">
        <f>IFERROR(AVERAGE(X131:AD131),"")</f>
        <v/>
      </c>
      <c r="AC132" s="81"/>
      <c r="AD132" s="82"/>
      <c r="AE132" s="83"/>
      <c r="AF132" s="84"/>
      <c r="AG132" s="69" t="str">
        <f>IFERROR(AVERAGE(AE131:AI131),"")</f>
        <v/>
      </c>
      <c r="AH132" s="84"/>
      <c r="AI132" s="85"/>
      <c r="AJ132" s="86"/>
      <c r="AK132" s="69" t="str">
        <f>IFERROR(AVERAGE(AJ131:AM131),"")</f>
        <v/>
      </c>
      <c r="AL132" s="86"/>
      <c r="AM132" s="87"/>
      <c r="AN132" s="80"/>
      <c r="AO132" s="81"/>
      <c r="AP132" s="69" t="str">
        <f>IFERROR(AVERAGE(AN131:AQ131),"")</f>
        <v/>
      </c>
      <c r="AQ132" s="88"/>
    </row>
    <row r="133" spans="1:43" ht="12.3" x14ac:dyDescent="0.4">
      <c r="A133" s="217" t="s">
        <v>165</v>
      </c>
      <c r="B133" s="167"/>
      <c r="C133" s="61"/>
      <c r="D133" s="61"/>
      <c r="E133" s="61"/>
      <c r="F133" s="61"/>
      <c r="G133" s="62"/>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3"/>
    </row>
    <row r="134" spans="1:43" ht="12.3" x14ac:dyDescent="0.4">
      <c r="A134" s="218"/>
      <c r="B134" s="168"/>
      <c r="C134" s="168"/>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row>
    <row r="135" spans="1:43" ht="12.3" x14ac:dyDescent="0.4">
      <c r="A135" s="218"/>
      <c r="B135" s="125"/>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5"/>
    </row>
    <row r="136" spans="1:43" ht="12.3" x14ac:dyDescent="0.4">
      <c r="A136" s="218"/>
      <c r="B136" s="125"/>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O136" s="60"/>
      <c r="AP136" s="60"/>
      <c r="AQ136" s="65"/>
    </row>
    <row r="137" spans="1:43" ht="12.3" x14ac:dyDescent="0.4">
      <c r="A137" s="218"/>
      <c r="B137" s="125"/>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O137" s="60"/>
      <c r="AP137" s="60"/>
      <c r="AQ137" s="65"/>
    </row>
    <row r="138" spans="1:43" ht="12.3" x14ac:dyDescent="0.4">
      <c r="A138" s="218"/>
      <c r="B138" s="125"/>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O138" s="60"/>
      <c r="AP138" s="60"/>
      <c r="AQ138" s="65"/>
    </row>
    <row r="139" spans="1:43" ht="12.3" x14ac:dyDescent="0.4">
      <c r="A139" s="218"/>
      <c r="B139" s="125"/>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5"/>
    </row>
    <row r="140" spans="1:43" ht="12.3" x14ac:dyDescent="0.4">
      <c r="A140" s="218"/>
      <c r="B140" s="125"/>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5"/>
    </row>
    <row r="141" spans="1:43" ht="12.3" x14ac:dyDescent="0.4">
      <c r="A141" s="218"/>
      <c r="B141" s="125"/>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5"/>
    </row>
    <row r="142" spans="1:43" ht="12.3" x14ac:dyDescent="0.4">
      <c r="A142" s="218"/>
      <c r="B142" s="125"/>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5"/>
    </row>
    <row r="143" spans="1:43" ht="12.3" x14ac:dyDescent="0.4">
      <c r="A143" s="218"/>
      <c r="B143" s="125"/>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5"/>
    </row>
    <row r="144" spans="1:43" ht="12.3" x14ac:dyDescent="0.4">
      <c r="A144" s="218"/>
      <c r="B144" s="125"/>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5"/>
    </row>
    <row r="145" spans="1:43" ht="12.3" x14ac:dyDescent="0.4">
      <c r="A145" s="218"/>
      <c r="B145" s="125"/>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5"/>
    </row>
    <row r="146" spans="1:43" ht="12.3" x14ac:dyDescent="0.4">
      <c r="A146" s="218"/>
      <c r="B146" s="125"/>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O146" s="60"/>
      <c r="AP146" s="60"/>
      <c r="AQ146" s="65"/>
    </row>
    <row r="147" spans="1:43" ht="12.3" x14ac:dyDescent="0.4">
      <c r="A147" s="218"/>
      <c r="B147" s="125"/>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O147" s="60"/>
      <c r="AP147" s="60"/>
      <c r="AQ147" s="65"/>
    </row>
    <row r="148" spans="1:43" ht="12.3" x14ac:dyDescent="0.4">
      <c r="A148" s="218"/>
      <c r="B148" s="125"/>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O148" s="60"/>
      <c r="AP148" s="60"/>
      <c r="AQ148" s="65"/>
    </row>
    <row r="149" spans="1:43" ht="12.3" x14ac:dyDescent="0.4">
      <c r="A149" s="218"/>
      <c r="B149" s="125"/>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O149" s="60"/>
      <c r="AP149" s="60"/>
      <c r="AQ149" s="65"/>
    </row>
    <row r="150" spans="1:43" ht="12.3" x14ac:dyDescent="0.4">
      <c r="A150" s="218"/>
      <c r="B150" s="125"/>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5"/>
    </row>
    <row r="151" spans="1:43" ht="12.3" x14ac:dyDescent="0.4">
      <c r="A151" s="218"/>
      <c r="B151" s="125"/>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5"/>
    </row>
    <row r="152" spans="1:43" ht="12.3" x14ac:dyDescent="0.4">
      <c r="A152" s="218"/>
      <c r="B152" s="125"/>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O152" s="60"/>
      <c r="AP152" s="60"/>
      <c r="AQ152" s="65"/>
    </row>
    <row r="153" spans="1:43" ht="12.3" x14ac:dyDescent="0.4">
      <c r="A153" s="218"/>
      <c r="B153" s="125"/>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5"/>
    </row>
    <row r="154" spans="1:43" ht="12.3" x14ac:dyDescent="0.4">
      <c r="A154" s="218"/>
      <c r="B154" s="125"/>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O154" s="60"/>
      <c r="AP154" s="60"/>
      <c r="AQ154" s="65"/>
    </row>
    <row r="155" spans="1:43" ht="12.3" x14ac:dyDescent="0.4">
      <c r="A155" s="218"/>
      <c r="B155" s="125"/>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O155" s="60"/>
      <c r="AP155" s="60"/>
      <c r="AQ155" s="65"/>
    </row>
    <row r="156" spans="1:43" ht="12.3" x14ac:dyDescent="0.4">
      <c r="A156" s="218"/>
      <c r="B156" s="125"/>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5"/>
    </row>
    <row r="157" spans="1:43" ht="12.3" x14ac:dyDescent="0.4">
      <c r="A157" s="218"/>
      <c r="B157" s="125"/>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O157" s="60"/>
      <c r="AP157" s="60"/>
      <c r="AQ157" s="65"/>
    </row>
    <row r="158" spans="1:43" ht="12.3" x14ac:dyDescent="0.4">
      <c r="A158" s="218"/>
      <c r="B158" s="125"/>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5"/>
    </row>
    <row r="159" spans="1:43" ht="12.3" x14ac:dyDescent="0.4">
      <c r="A159" s="218"/>
      <c r="B159" s="125"/>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O159" s="60"/>
      <c r="AP159" s="60"/>
      <c r="AQ159" s="65"/>
    </row>
    <row r="160" spans="1:43" ht="12.3" x14ac:dyDescent="0.4">
      <c r="A160" s="218"/>
      <c r="B160" s="125"/>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5"/>
    </row>
    <row r="161" spans="1:43" ht="12.3" x14ac:dyDescent="0.4">
      <c r="A161" s="218"/>
      <c r="B161" s="125"/>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O161" s="60"/>
      <c r="AP161" s="60"/>
      <c r="AQ161" s="65"/>
    </row>
    <row r="162" spans="1:43" ht="12.3" x14ac:dyDescent="0.4">
      <c r="A162" s="218"/>
      <c r="B162" s="125"/>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O162" s="60"/>
      <c r="AP162" s="60"/>
      <c r="AQ162" s="65"/>
    </row>
    <row r="163" spans="1:43" ht="12.3" x14ac:dyDescent="0.4">
      <c r="A163" s="218"/>
      <c r="B163" s="125"/>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O163" s="60"/>
      <c r="AP163" s="60"/>
      <c r="AQ163" s="65"/>
    </row>
    <row r="164" spans="1:43" ht="12.3" x14ac:dyDescent="0.4">
      <c r="A164" s="218"/>
      <c r="B164" s="125"/>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O164" s="60"/>
      <c r="AP164" s="60"/>
      <c r="AQ164" s="65"/>
    </row>
    <row r="165" spans="1:43" ht="12.3" x14ac:dyDescent="0.4">
      <c r="A165" s="218"/>
      <c r="B165" s="125"/>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O165" s="60"/>
      <c r="AP165" s="60"/>
      <c r="AQ165" s="65"/>
    </row>
    <row r="166" spans="1:43" ht="12.3" x14ac:dyDescent="0.4">
      <c r="A166" s="218"/>
      <c r="B166" s="125"/>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O166" s="60"/>
      <c r="AP166" s="60"/>
      <c r="AQ166" s="65"/>
    </row>
    <row r="167" spans="1:43" ht="12.3" x14ac:dyDescent="0.4">
      <c r="A167" s="218"/>
      <c r="B167" s="125"/>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O167" s="60"/>
      <c r="AP167" s="60"/>
      <c r="AQ167" s="65"/>
    </row>
    <row r="168" spans="1:43" ht="12.3" x14ac:dyDescent="0.4">
      <c r="A168" s="218"/>
      <c r="B168" s="125"/>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O168" s="60"/>
      <c r="AP168" s="60"/>
      <c r="AQ168" s="65"/>
    </row>
    <row r="169" spans="1:43" ht="12.3" x14ac:dyDescent="0.4">
      <c r="A169" s="218"/>
      <c r="B169" s="125"/>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O169" s="60"/>
      <c r="AP169" s="60"/>
      <c r="AQ169" s="65"/>
    </row>
    <row r="170" spans="1:43" ht="12.3" x14ac:dyDescent="0.4">
      <c r="A170" s="218"/>
      <c r="B170" s="125"/>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O170" s="60"/>
      <c r="AP170" s="60"/>
      <c r="AQ170" s="65"/>
    </row>
    <row r="171" spans="1:43" ht="12.3" x14ac:dyDescent="0.4">
      <c r="A171" s="218"/>
      <c r="B171" s="125"/>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5"/>
    </row>
    <row r="172" spans="1:43" ht="12.3" x14ac:dyDescent="0.4">
      <c r="A172" s="218"/>
      <c r="B172" s="125"/>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O172" s="60"/>
      <c r="AP172" s="60"/>
      <c r="AQ172" s="65"/>
    </row>
    <row r="173" spans="1:43" ht="12.6" thickBot="1" x14ac:dyDescent="0.45">
      <c r="A173" s="218"/>
      <c r="B173" s="126"/>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O173" s="60"/>
      <c r="AP173" s="60"/>
      <c r="AQ173" s="65"/>
    </row>
    <row r="174" spans="1:43" ht="18" thickBot="1" x14ac:dyDescent="0.65">
      <c r="A174" s="219"/>
      <c r="B174" s="212" t="s">
        <v>42</v>
      </c>
      <c r="C174" s="213"/>
      <c r="D174" s="7">
        <f>COUNT(D133:D173)</f>
        <v>0</v>
      </c>
      <c r="E174" s="8" t="s">
        <v>43</v>
      </c>
      <c r="F174" s="9" t="str">
        <f>IFERROR(COUNTIF(F133:F173,"&gt;3")/COUNT(F133:F173),"")</f>
        <v/>
      </c>
      <c r="G174" s="9" t="str">
        <f t="shared" ref="G174:AQ174" si="3">IFERROR(COUNTIF(G133:G173,"&gt;3")/COUNT(G133:G173),"")</f>
        <v/>
      </c>
      <c r="H174" s="9" t="str">
        <f t="shared" si="3"/>
        <v/>
      </c>
      <c r="I174" s="10" t="str">
        <f t="shared" si="3"/>
        <v/>
      </c>
      <c r="J174" s="10" t="str">
        <f t="shared" si="3"/>
        <v/>
      </c>
      <c r="K174" s="10" t="str">
        <f t="shared" si="3"/>
        <v/>
      </c>
      <c r="L174" s="10" t="str">
        <f t="shared" si="3"/>
        <v/>
      </c>
      <c r="M174" s="10" t="str">
        <f t="shared" si="3"/>
        <v/>
      </c>
      <c r="N174" s="14" t="str">
        <f t="shared" si="3"/>
        <v/>
      </c>
      <c r="O174" s="14" t="str">
        <f t="shared" si="3"/>
        <v/>
      </c>
      <c r="P174" s="14" t="str">
        <f t="shared" si="3"/>
        <v/>
      </c>
      <c r="Q174" s="14" t="str">
        <f t="shared" si="3"/>
        <v/>
      </c>
      <c r="R174" s="19" t="str">
        <f t="shared" si="3"/>
        <v/>
      </c>
      <c r="S174" s="19" t="str">
        <f t="shared" si="3"/>
        <v/>
      </c>
      <c r="T174" s="19" t="str">
        <f t="shared" si="3"/>
        <v/>
      </c>
      <c r="U174" s="11" t="str">
        <f t="shared" si="3"/>
        <v/>
      </c>
      <c r="V174" s="11" t="str">
        <f t="shared" si="3"/>
        <v/>
      </c>
      <c r="W174" s="11" t="str">
        <f t="shared" si="3"/>
        <v/>
      </c>
      <c r="X174" s="12" t="str">
        <f t="shared" si="3"/>
        <v/>
      </c>
      <c r="Y174" s="12" t="str">
        <f t="shared" si="3"/>
        <v/>
      </c>
      <c r="Z174" s="12" t="str">
        <f t="shared" si="3"/>
        <v/>
      </c>
      <c r="AA174" s="12" t="str">
        <f t="shared" si="3"/>
        <v/>
      </c>
      <c r="AB174" s="12" t="str">
        <f t="shared" si="3"/>
        <v/>
      </c>
      <c r="AC174" s="12" t="str">
        <f t="shared" si="3"/>
        <v/>
      </c>
      <c r="AD174" s="12" t="str">
        <f t="shared" si="3"/>
        <v/>
      </c>
      <c r="AE174" s="15" t="str">
        <f t="shared" si="3"/>
        <v/>
      </c>
      <c r="AF174" s="15" t="str">
        <f t="shared" si="3"/>
        <v/>
      </c>
      <c r="AG174" s="15" t="str">
        <f t="shared" si="3"/>
        <v/>
      </c>
      <c r="AH174" s="15" t="str">
        <f t="shared" si="3"/>
        <v/>
      </c>
      <c r="AI174" s="15" t="str">
        <f t="shared" si="3"/>
        <v/>
      </c>
      <c r="AJ174" s="20" t="str">
        <f t="shared" si="3"/>
        <v/>
      </c>
      <c r="AK174" s="20" t="str">
        <f t="shared" si="3"/>
        <v/>
      </c>
      <c r="AL174" s="20" t="str">
        <f t="shared" si="3"/>
        <v/>
      </c>
      <c r="AM174" s="20" t="str">
        <f t="shared" si="3"/>
        <v/>
      </c>
      <c r="AN174" s="12" t="str">
        <f t="shared" si="3"/>
        <v/>
      </c>
      <c r="AO174" s="12" t="str">
        <f t="shared" si="3"/>
        <v/>
      </c>
      <c r="AP174" s="12" t="str">
        <f t="shared" si="3"/>
        <v/>
      </c>
      <c r="AQ174" s="67" t="str">
        <f t="shared" si="3"/>
        <v/>
      </c>
    </row>
    <row r="175" spans="1:43" ht="25.5" thickBot="1" x14ac:dyDescent="0.9">
      <c r="A175" s="220"/>
      <c r="B175" s="214" t="s">
        <v>44</v>
      </c>
      <c r="C175" s="215"/>
      <c r="D175" s="216"/>
      <c r="E175" s="216"/>
      <c r="F175" s="68"/>
      <c r="G175" s="69" t="str">
        <f>IFERROR(AVERAGE(F174:H174),"")</f>
        <v/>
      </c>
      <c r="H175" s="70"/>
      <c r="I175" s="71"/>
      <c r="J175" s="72"/>
      <c r="K175" s="69" t="str">
        <f>IFERROR(AVERAGE(I174:M174),"")</f>
        <v/>
      </c>
      <c r="L175" s="72"/>
      <c r="M175" s="73"/>
      <c r="N175" s="74"/>
      <c r="O175" s="75"/>
      <c r="P175" s="69" t="str">
        <f>IFERROR(AVERAGE(N174:Q174),"")</f>
        <v/>
      </c>
      <c r="Q175" s="76"/>
      <c r="R175" s="77"/>
      <c r="S175" s="69" t="str">
        <f>IFERROR(AVERAGE(R174:T174),"")</f>
        <v/>
      </c>
      <c r="T175" s="77"/>
      <c r="U175" s="78"/>
      <c r="V175" s="69" t="str">
        <f>IFERROR(AVERAGE(U174:W174),"")</f>
        <v/>
      </c>
      <c r="W175" s="79"/>
      <c r="X175" s="80"/>
      <c r="Y175" s="81"/>
      <c r="Z175" s="81"/>
      <c r="AA175" s="81"/>
      <c r="AB175" s="69" t="str">
        <f>IFERROR(AVERAGE(X174:AD174),"")</f>
        <v/>
      </c>
      <c r="AC175" s="81"/>
      <c r="AD175" s="82"/>
      <c r="AE175" s="83"/>
      <c r="AF175" s="84"/>
      <c r="AG175" s="69" t="str">
        <f>IFERROR(AVERAGE(AE174:AI174),"")</f>
        <v/>
      </c>
      <c r="AH175" s="84"/>
      <c r="AI175" s="85"/>
      <c r="AJ175" s="86"/>
      <c r="AK175" s="69" t="str">
        <f>IFERROR(AVERAGE(AJ174:AM174),"")</f>
        <v/>
      </c>
      <c r="AL175" s="86"/>
      <c r="AM175" s="87"/>
      <c r="AN175" s="80"/>
      <c r="AO175" s="81"/>
      <c r="AP175" s="69" t="str">
        <f>IFERROR(AVERAGE(AN174:AQ174),"")</f>
        <v/>
      </c>
      <c r="AQ175" s="88"/>
    </row>
    <row r="176" spans="1:43" ht="12.3" x14ac:dyDescent="0.4">
      <c r="A176" s="221" t="s">
        <v>166</v>
      </c>
      <c r="B176" s="167"/>
      <c r="C176" s="61"/>
      <c r="D176" s="61"/>
      <c r="E176" s="61"/>
      <c r="F176" s="61"/>
      <c r="G176" s="62"/>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3"/>
    </row>
    <row r="177" spans="1:43" ht="12.3" x14ac:dyDescent="0.4">
      <c r="A177" s="222"/>
      <c r="B177" s="168"/>
      <c r="C177" s="168"/>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c r="AQ177" s="169"/>
    </row>
    <row r="178" spans="1:43" ht="12.3" x14ac:dyDescent="0.4">
      <c r="A178" s="222"/>
      <c r="B178" s="125"/>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O178" s="60"/>
      <c r="AP178" s="60"/>
      <c r="AQ178" s="65"/>
    </row>
    <row r="179" spans="1:43" ht="12.3" x14ac:dyDescent="0.4">
      <c r="A179" s="222"/>
      <c r="B179" s="125"/>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O179" s="60"/>
      <c r="AP179" s="60"/>
      <c r="AQ179" s="65"/>
    </row>
    <row r="180" spans="1:43" ht="12.3" x14ac:dyDescent="0.4">
      <c r="A180" s="222"/>
      <c r="B180" s="125"/>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O180" s="60"/>
      <c r="AP180" s="60"/>
      <c r="AQ180" s="65"/>
    </row>
    <row r="181" spans="1:43" ht="12.3" x14ac:dyDescent="0.4">
      <c r="A181" s="222"/>
      <c r="B181" s="125"/>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O181" s="60"/>
      <c r="AP181" s="60"/>
      <c r="AQ181" s="65"/>
    </row>
    <row r="182" spans="1:43" ht="12.3" x14ac:dyDescent="0.4">
      <c r="A182" s="222"/>
      <c r="B182" s="125"/>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O182" s="60"/>
      <c r="AP182" s="60"/>
      <c r="AQ182" s="65"/>
    </row>
    <row r="183" spans="1:43" ht="12.3" x14ac:dyDescent="0.4">
      <c r="A183" s="222"/>
      <c r="B183" s="125"/>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O183" s="60"/>
      <c r="AP183" s="60"/>
      <c r="AQ183" s="65"/>
    </row>
    <row r="184" spans="1:43" ht="12.3" x14ac:dyDescent="0.4">
      <c r="A184" s="222"/>
      <c r="B184" s="125"/>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O184" s="60"/>
      <c r="AP184" s="60"/>
      <c r="AQ184" s="65"/>
    </row>
    <row r="185" spans="1:43" ht="12.3" x14ac:dyDescent="0.4">
      <c r="A185" s="222"/>
      <c r="B185" s="125"/>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5"/>
    </row>
    <row r="186" spans="1:43" ht="12.3" x14ac:dyDescent="0.4">
      <c r="A186" s="222"/>
      <c r="B186" s="125"/>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5"/>
    </row>
    <row r="187" spans="1:43" ht="12.3" x14ac:dyDescent="0.4">
      <c r="A187" s="222"/>
      <c r="B187" s="125"/>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O187" s="60"/>
      <c r="AP187" s="60"/>
      <c r="AQ187" s="65"/>
    </row>
    <row r="188" spans="1:43" ht="12.3" x14ac:dyDescent="0.4">
      <c r="A188" s="222"/>
      <c r="B188" s="125"/>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O188" s="60"/>
      <c r="AP188" s="60"/>
      <c r="AQ188" s="65"/>
    </row>
    <row r="189" spans="1:43" ht="12.3" x14ac:dyDescent="0.4">
      <c r="A189" s="222"/>
      <c r="B189" s="125"/>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5"/>
    </row>
    <row r="190" spans="1:43" ht="12.3" x14ac:dyDescent="0.4">
      <c r="A190" s="222"/>
      <c r="B190" s="125"/>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O190" s="60"/>
      <c r="AP190" s="60"/>
      <c r="AQ190" s="65"/>
    </row>
    <row r="191" spans="1:43" ht="12.3" x14ac:dyDescent="0.4">
      <c r="A191" s="222"/>
      <c r="B191" s="125"/>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O191" s="60"/>
      <c r="AP191" s="60"/>
      <c r="AQ191" s="65"/>
    </row>
    <row r="192" spans="1:43" ht="12.3" x14ac:dyDescent="0.4">
      <c r="A192" s="222"/>
      <c r="B192" s="125"/>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O192" s="60"/>
      <c r="AP192" s="60"/>
      <c r="AQ192" s="65"/>
    </row>
    <row r="193" spans="1:43" ht="12.3" x14ac:dyDescent="0.4">
      <c r="A193" s="222"/>
      <c r="B193" s="125"/>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5"/>
    </row>
    <row r="194" spans="1:43" ht="12.3" x14ac:dyDescent="0.4">
      <c r="A194" s="222"/>
      <c r="B194" s="125"/>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O194" s="60"/>
      <c r="AP194" s="60"/>
      <c r="AQ194" s="65"/>
    </row>
    <row r="195" spans="1:43" ht="12.3" x14ac:dyDescent="0.4">
      <c r="A195" s="222"/>
      <c r="B195" s="125"/>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O195" s="60"/>
      <c r="AP195" s="60"/>
      <c r="AQ195" s="65"/>
    </row>
    <row r="196" spans="1:43" ht="12.3" x14ac:dyDescent="0.4">
      <c r="A196" s="222"/>
      <c r="B196" s="125"/>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O196" s="60"/>
      <c r="AP196" s="60"/>
      <c r="AQ196" s="65"/>
    </row>
    <row r="197" spans="1:43" ht="12.3" x14ac:dyDescent="0.4">
      <c r="A197" s="222"/>
      <c r="B197" s="125"/>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O197" s="60"/>
      <c r="AP197" s="60"/>
      <c r="AQ197" s="65"/>
    </row>
    <row r="198" spans="1:43" ht="12.3" x14ac:dyDescent="0.4">
      <c r="A198" s="222"/>
      <c r="B198" s="125"/>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O198" s="60"/>
      <c r="AP198" s="60"/>
      <c r="AQ198" s="65"/>
    </row>
    <row r="199" spans="1:43" ht="12.3" x14ac:dyDescent="0.4">
      <c r="A199" s="222"/>
      <c r="B199" s="125"/>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O199" s="60"/>
      <c r="AP199" s="60"/>
      <c r="AQ199" s="65"/>
    </row>
    <row r="200" spans="1:43" ht="12.3" x14ac:dyDescent="0.4">
      <c r="A200" s="222"/>
      <c r="B200" s="125"/>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O200" s="60"/>
      <c r="AP200" s="60"/>
      <c r="AQ200" s="65"/>
    </row>
    <row r="201" spans="1:43" ht="12.3" x14ac:dyDescent="0.4">
      <c r="A201" s="222"/>
      <c r="B201" s="125"/>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O201" s="60"/>
      <c r="AP201" s="60"/>
      <c r="AQ201" s="65"/>
    </row>
    <row r="202" spans="1:43" ht="12.3" x14ac:dyDescent="0.4">
      <c r="A202" s="222"/>
      <c r="B202" s="125"/>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O202" s="60"/>
      <c r="AP202" s="60"/>
      <c r="AQ202" s="65"/>
    </row>
    <row r="203" spans="1:43" ht="12.3" x14ac:dyDescent="0.4">
      <c r="A203" s="222"/>
      <c r="B203" s="125"/>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5"/>
    </row>
    <row r="204" spans="1:43" ht="12.3" x14ac:dyDescent="0.4">
      <c r="A204" s="222"/>
      <c r="B204" s="125"/>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5"/>
    </row>
    <row r="205" spans="1:43" ht="12.3" x14ac:dyDescent="0.4">
      <c r="A205" s="222"/>
      <c r="B205" s="125"/>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5"/>
    </row>
    <row r="206" spans="1:43" ht="12.3" x14ac:dyDescent="0.4">
      <c r="A206" s="222"/>
      <c r="B206" s="125"/>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O206" s="60"/>
      <c r="AP206" s="60"/>
      <c r="AQ206" s="65"/>
    </row>
    <row r="207" spans="1:43" ht="12.3" x14ac:dyDescent="0.4">
      <c r="A207" s="222"/>
      <c r="B207" s="125"/>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O207" s="60"/>
      <c r="AP207" s="60"/>
      <c r="AQ207" s="65"/>
    </row>
    <row r="208" spans="1:43" ht="12.3" x14ac:dyDescent="0.4">
      <c r="A208" s="222"/>
      <c r="B208" s="125"/>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O208" s="60"/>
      <c r="AP208" s="60"/>
      <c r="AQ208" s="65"/>
    </row>
    <row r="209" spans="1:43" ht="12.3" x14ac:dyDescent="0.4">
      <c r="A209" s="222"/>
      <c r="B209" s="125"/>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5"/>
    </row>
    <row r="210" spans="1:43" ht="12.3" x14ac:dyDescent="0.4">
      <c r="A210" s="222"/>
      <c r="B210" s="125"/>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5"/>
    </row>
    <row r="211" spans="1:43" ht="12.3" x14ac:dyDescent="0.4">
      <c r="A211" s="222"/>
      <c r="B211" s="125"/>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5"/>
    </row>
    <row r="212" spans="1:43" ht="12.3" x14ac:dyDescent="0.4">
      <c r="A212" s="222"/>
      <c r="B212" s="125"/>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5"/>
    </row>
    <row r="213" spans="1:43" ht="12.3" x14ac:dyDescent="0.4">
      <c r="A213" s="222"/>
      <c r="B213" s="125"/>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5"/>
    </row>
    <row r="214" spans="1:43" ht="12.3" x14ac:dyDescent="0.4">
      <c r="A214" s="222"/>
      <c r="B214" s="125"/>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5"/>
    </row>
    <row r="215" spans="1:43" ht="12.3" x14ac:dyDescent="0.4">
      <c r="A215" s="222"/>
      <c r="B215" s="125"/>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O215" s="60"/>
      <c r="AP215" s="60"/>
      <c r="AQ215" s="65"/>
    </row>
    <row r="216" spans="1:43" ht="12.6" thickBot="1" x14ac:dyDescent="0.45">
      <c r="A216" s="222"/>
      <c r="B216" s="126"/>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O216" s="60"/>
      <c r="AP216" s="60"/>
      <c r="AQ216" s="65"/>
    </row>
    <row r="217" spans="1:43" ht="18" thickBot="1" x14ac:dyDescent="0.65">
      <c r="A217" s="223"/>
      <c r="B217" s="212" t="s">
        <v>42</v>
      </c>
      <c r="C217" s="213"/>
      <c r="D217" s="7">
        <f>COUNT(D176:D216)</f>
        <v>0</v>
      </c>
      <c r="E217" s="8" t="s">
        <v>43</v>
      </c>
      <c r="F217" s="9" t="str">
        <f>IFERROR(COUNTIF(F176:F216,"&gt;3")/COUNT(F176:F216),"")</f>
        <v/>
      </c>
      <c r="G217" s="9" t="str">
        <f t="shared" ref="G217:AQ217" si="4">IFERROR(COUNTIF(G176:G216,"&gt;3")/COUNT(G176:G216),"")</f>
        <v/>
      </c>
      <c r="H217" s="9" t="str">
        <f t="shared" si="4"/>
        <v/>
      </c>
      <c r="I217" s="10" t="str">
        <f t="shared" si="4"/>
        <v/>
      </c>
      <c r="J217" s="10" t="str">
        <f t="shared" si="4"/>
        <v/>
      </c>
      <c r="K217" s="10" t="str">
        <f t="shared" si="4"/>
        <v/>
      </c>
      <c r="L217" s="10" t="str">
        <f t="shared" si="4"/>
        <v/>
      </c>
      <c r="M217" s="10" t="str">
        <f t="shared" si="4"/>
        <v/>
      </c>
      <c r="N217" s="14" t="str">
        <f t="shared" si="4"/>
        <v/>
      </c>
      <c r="O217" s="14" t="str">
        <f t="shared" si="4"/>
        <v/>
      </c>
      <c r="P217" s="14" t="str">
        <f t="shared" si="4"/>
        <v/>
      </c>
      <c r="Q217" s="14" t="str">
        <f t="shared" si="4"/>
        <v/>
      </c>
      <c r="R217" s="19" t="str">
        <f t="shared" si="4"/>
        <v/>
      </c>
      <c r="S217" s="19" t="str">
        <f t="shared" si="4"/>
        <v/>
      </c>
      <c r="T217" s="19" t="str">
        <f t="shared" si="4"/>
        <v/>
      </c>
      <c r="U217" s="11" t="str">
        <f t="shared" si="4"/>
        <v/>
      </c>
      <c r="V217" s="11" t="str">
        <f t="shared" si="4"/>
        <v/>
      </c>
      <c r="W217" s="11" t="str">
        <f t="shared" si="4"/>
        <v/>
      </c>
      <c r="X217" s="12" t="str">
        <f t="shared" si="4"/>
        <v/>
      </c>
      <c r="Y217" s="12" t="str">
        <f t="shared" si="4"/>
        <v/>
      </c>
      <c r="Z217" s="12" t="str">
        <f t="shared" si="4"/>
        <v/>
      </c>
      <c r="AA217" s="12" t="str">
        <f t="shared" si="4"/>
        <v/>
      </c>
      <c r="AB217" s="12" t="str">
        <f t="shared" si="4"/>
        <v/>
      </c>
      <c r="AC217" s="12" t="str">
        <f t="shared" si="4"/>
        <v/>
      </c>
      <c r="AD217" s="12" t="str">
        <f t="shared" si="4"/>
        <v/>
      </c>
      <c r="AE217" s="15" t="str">
        <f t="shared" si="4"/>
        <v/>
      </c>
      <c r="AF217" s="15" t="str">
        <f t="shared" si="4"/>
        <v/>
      </c>
      <c r="AG217" s="15" t="str">
        <f t="shared" si="4"/>
        <v/>
      </c>
      <c r="AH217" s="15" t="str">
        <f t="shared" si="4"/>
        <v/>
      </c>
      <c r="AI217" s="15" t="str">
        <f t="shared" si="4"/>
        <v/>
      </c>
      <c r="AJ217" s="20" t="str">
        <f t="shared" si="4"/>
        <v/>
      </c>
      <c r="AK217" s="20" t="str">
        <f t="shared" si="4"/>
        <v/>
      </c>
      <c r="AL217" s="20" t="str">
        <f t="shared" si="4"/>
        <v/>
      </c>
      <c r="AM217" s="20" t="str">
        <f t="shared" si="4"/>
        <v/>
      </c>
      <c r="AN217" s="12" t="str">
        <f t="shared" si="4"/>
        <v/>
      </c>
      <c r="AO217" s="12" t="str">
        <f t="shared" si="4"/>
        <v/>
      </c>
      <c r="AP217" s="12" t="str">
        <f t="shared" si="4"/>
        <v/>
      </c>
      <c r="AQ217" s="67" t="str">
        <f t="shared" si="4"/>
        <v/>
      </c>
    </row>
    <row r="218" spans="1:43" ht="25.5" thickBot="1" x14ac:dyDescent="0.9">
      <c r="A218" s="224"/>
      <c r="B218" s="214" t="s">
        <v>44</v>
      </c>
      <c r="C218" s="215"/>
      <c r="D218" s="216"/>
      <c r="E218" s="216"/>
      <c r="F218" s="68"/>
      <c r="G218" s="69" t="str">
        <f>IFERROR(AVERAGE(F217:H217),"")</f>
        <v/>
      </c>
      <c r="H218" s="70"/>
      <c r="I218" s="71"/>
      <c r="J218" s="72"/>
      <c r="K218" s="69" t="str">
        <f>IFERROR(AVERAGE(I217:M217),"")</f>
        <v/>
      </c>
      <c r="L218" s="72"/>
      <c r="M218" s="73"/>
      <c r="N218" s="74"/>
      <c r="O218" s="75"/>
      <c r="P218" s="69" t="str">
        <f>IFERROR(AVERAGE(N217:Q217),"")</f>
        <v/>
      </c>
      <c r="Q218" s="76"/>
      <c r="R218" s="77"/>
      <c r="S218" s="69" t="str">
        <f>IFERROR(AVERAGE(R217:T217),"")</f>
        <v/>
      </c>
      <c r="T218" s="77"/>
      <c r="U218" s="78"/>
      <c r="V218" s="69" t="str">
        <f>IFERROR(AVERAGE(U217:W217),"")</f>
        <v/>
      </c>
      <c r="W218" s="79"/>
      <c r="X218" s="80"/>
      <c r="Y218" s="81"/>
      <c r="Z218" s="81"/>
      <c r="AA218" s="81"/>
      <c r="AB218" s="69" t="str">
        <f>IFERROR(AVERAGE(X217:AD217),"")</f>
        <v/>
      </c>
      <c r="AC218" s="81"/>
      <c r="AD218" s="82"/>
      <c r="AE218" s="83"/>
      <c r="AF218" s="84"/>
      <c r="AG218" s="69" t="str">
        <f>IFERROR(AVERAGE(AE217:AI217),"")</f>
        <v/>
      </c>
      <c r="AH218" s="84"/>
      <c r="AI218" s="85"/>
      <c r="AJ218" s="86"/>
      <c r="AK218" s="69" t="str">
        <f>IFERROR(AVERAGE(AJ217:AM217),"")</f>
        <v/>
      </c>
      <c r="AL218" s="86"/>
      <c r="AM218" s="87"/>
      <c r="AN218" s="80"/>
      <c r="AO218" s="81"/>
      <c r="AP218" s="69" t="str">
        <f>IFERROR(AVERAGE(AN217:AQ217),"")</f>
        <v/>
      </c>
      <c r="AQ218" s="88"/>
    </row>
    <row r="219" spans="1:43" ht="12.3" x14ac:dyDescent="0.4">
      <c r="A219" s="225" t="s">
        <v>167</v>
      </c>
      <c r="B219" s="167" t="s">
        <v>150</v>
      </c>
      <c r="C219" s="61"/>
      <c r="D219" s="61"/>
      <c r="E219" s="61"/>
      <c r="F219" s="61"/>
      <c r="G219" s="62"/>
      <c r="H219" s="61"/>
      <c r="I219" s="61"/>
      <c r="J219" s="61"/>
      <c r="K219" s="61"/>
      <c r="L219" s="61"/>
      <c r="M219" s="61"/>
      <c r="N219" s="61"/>
      <c r="O219" s="61"/>
      <c r="P219" s="61"/>
      <c r="Q219" s="61"/>
      <c r="R219" s="61"/>
      <c r="S219" s="61"/>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3"/>
    </row>
    <row r="220" spans="1:43" ht="12.3" x14ac:dyDescent="0.4">
      <c r="A220" s="226"/>
      <c r="B220" s="168"/>
      <c r="C220" s="168"/>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row>
    <row r="221" spans="1:43" ht="12.3" x14ac:dyDescent="0.4">
      <c r="A221" s="226"/>
      <c r="B221" s="125"/>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O221" s="60"/>
      <c r="AP221" s="60"/>
      <c r="AQ221" s="65"/>
    </row>
    <row r="222" spans="1:43" ht="12.3" x14ac:dyDescent="0.4">
      <c r="A222" s="226"/>
      <c r="B222" s="125"/>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O222" s="60"/>
      <c r="AP222" s="60"/>
      <c r="AQ222" s="65"/>
    </row>
    <row r="223" spans="1:43" ht="12.3" x14ac:dyDescent="0.4">
      <c r="A223" s="226"/>
      <c r="B223" s="125"/>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O223" s="60"/>
      <c r="AP223" s="60"/>
      <c r="AQ223" s="65"/>
    </row>
    <row r="224" spans="1:43" ht="12.3" x14ac:dyDescent="0.4">
      <c r="A224" s="226"/>
      <c r="B224" s="125"/>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O224" s="60"/>
      <c r="AP224" s="60"/>
      <c r="AQ224" s="65"/>
    </row>
    <row r="225" spans="1:43" ht="12.3" x14ac:dyDescent="0.4">
      <c r="A225" s="226"/>
      <c r="B225" s="125"/>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5"/>
    </row>
    <row r="226" spans="1:43" ht="12.3" x14ac:dyDescent="0.4">
      <c r="A226" s="226"/>
      <c r="B226" s="125"/>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O226" s="60"/>
      <c r="AP226" s="60"/>
      <c r="AQ226" s="65"/>
    </row>
    <row r="227" spans="1:43" ht="12.3" x14ac:dyDescent="0.4">
      <c r="A227" s="226"/>
      <c r="B227" s="125"/>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O227" s="60"/>
      <c r="AP227" s="60"/>
      <c r="AQ227" s="65"/>
    </row>
    <row r="228" spans="1:43" ht="12.3" x14ac:dyDescent="0.4">
      <c r="A228" s="226"/>
      <c r="B228" s="125"/>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O228" s="60"/>
      <c r="AP228" s="60"/>
      <c r="AQ228" s="65"/>
    </row>
    <row r="229" spans="1:43" ht="12.3" x14ac:dyDescent="0.4">
      <c r="A229" s="226"/>
      <c r="B229" s="125"/>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O229" s="60"/>
      <c r="AP229" s="60"/>
      <c r="AQ229" s="65"/>
    </row>
    <row r="230" spans="1:43" ht="12.3" x14ac:dyDescent="0.4">
      <c r="A230" s="226"/>
      <c r="B230" s="125"/>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O230" s="60"/>
      <c r="AP230" s="60"/>
      <c r="AQ230" s="65"/>
    </row>
    <row r="231" spans="1:43" ht="12.3" x14ac:dyDescent="0.4">
      <c r="A231" s="226"/>
      <c r="B231" s="125"/>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O231" s="60"/>
      <c r="AP231" s="60"/>
      <c r="AQ231" s="65"/>
    </row>
    <row r="232" spans="1:43" ht="12.3" x14ac:dyDescent="0.4">
      <c r="A232" s="226"/>
      <c r="B232" s="125"/>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O232" s="60"/>
      <c r="AP232" s="60"/>
      <c r="AQ232" s="65"/>
    </row>
    <row r="233" spans="1:43" ht="12.3" x14ac:dyDescent="0.4">
      <c r="A233" s="226"/>
      <c r="B233" s="125"/>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O233" s="60"/>
      <c r="AP233" s="60"/>
      <c r="AQ233" s="65"/>
    </row>
    <row r="234" spans="1:43" ht="12.3" x14ac:dyDescent="0.4">
      <c r="A234" s="226"/>
      <c r="B234" s="125"/>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O234" s="60"/>
      <c r="AP234" s="60"/>
      <c r="AQ234" s="65"/>
    </row>
    <row r="235" spans="1:43" ht="12.3" x14ac:dyDescent="0.4">
      <c r="A235" s="226"/>
      <c r="B235" s="125"/>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5"/>
    </row>
    <row r="236" spans="1:43" ht="12.3" x14ac:dyDescent="0.4">
      <c r="A236" s="226"/>
      <c r="B236" s="125"/>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5"/>
    </row>
    <row r="237" spans="1:43" ht="12.3" x14ac:dyDescent="0.4">
      <c r="A237" s="226"/>
      <c r="B237" s="125"/>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O237" s="60"/>
      <c r="AP237" s="60"/>
      <c r="AQ237" s="65"/>
    </row>
    <row r="238" spans="1:43" ht="12.3" x14ac:dyDescent="0.4">
      <c r="A238" s="226"/>
      <c r="B238" s="125"/>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5"/>
    </row>
    <row r="239" spans="1:43" ht="12.3" x14ac:dyDescent="0.4">
      <c r="A239" s="226"/>
      <c r="B239" s="125"/>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O239" s="60"/>
      <c r="AP239" s="60"/>
      <c r="AQ239" s="65"/>
    </row>
    <row r="240" spans="1:43" ht="12.3" x14ac:dyDescent="0.4">
      <c r="A240" s="226"/>
      <c r="B240" s="125"/>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5"/>
    </row>
    <row r="241" spans="1:43" ht="12.3" x14ac:dyDescent="0.4">
      <c r="A241" s="226"/>
      <c r="B241" s="125"/>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O241" s="60"/>
      <c r="AP241" s="60"/>
      <c r="AQ241" s="65"/>
    </row>
    <row r="242" spans="1:43" ht="12.3" x14ac:dyDescent="0.4">
      <c r="A242" s="226"/>
      <c r="B242" s="125"/>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O242" s="60"/>
      <c r="AP242" s="60"/>
      <c r="AQ242" s="65"/>
    </row>
    <row r="243" spans="1:43" ht="12.3" x14ac:dyDescent="0.4">
      <c r="A243" s="226"/>
      <c r="B243" s="125"/>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5"/>
    </row>
    <row r="244" spans="1:43" ht="12.3" x14ac:dyDescent="0.4">
      <c r="A244" s="226"/>
      <c r="B244" s="125"/>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5"/>
    </row>
    <row r="245" spans="1:43" ht="12.3" x14ac:dyDescent="0.4">
      <c r="A245" s="226"/>
      <c r="B245" s="125"/>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5"/>
    </row>
    <row r="246" spans="1:43" ht="12.3" x14ac:dyDescent="0.4">
      <c r="A246" s="226"/>
      <c r="B246" s="125"/>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5"/>
    </row>
    <row r="247" spans="1:43" ht="12.3" x14ac:dyDescent="0.4">
      <c r="A247" s="226"/>
      <c r="B247" s="125"/>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O247" s="60"/>
      <c r="AP247" s="60"/>
      <c r="AQ247" s="65"/>
    </row>
    <row r="248" spans="1:43" ht="12.3" x14ac:dyDescent="0.4">
      <c r="A248" s="226"/>
      <c r="B248" s="125"/>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O248" s="60"/>
      <c r="AP248" s="60"/>
      <c r="AQ248" s="65"/>
    </row>
    <row r="249" spans="1:43" ht="12.3" x14ac:dyDescent="0.4">
      <c r="A249" s="226"/>
      <c r="B249" s="125"/>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5"/>
    </row>
    <row r="250" spans="1:43" ht="12.3" x14ac:dyDescent="0.4">
      <c r="A250" s="226"/>
      <c r="B250" s="125"/>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O250" s="60"/>
      <c r="AP250" s="60"/>
      <c r="AQ250" s="65"/>
    </row>
    <row r="251" spans="1:43" ht="12.3" x14ac:dyDescent="0.4">
      <c r="A251" s="226"/>
      <c r="B251" s="125"/>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5"/>
    </row>
    <row r="252" spans="1:43" ht="12.3" x14ac:dyDescent="0.4">
      <c r="A252" s="226"/>
      <c r="B252" s="125"/>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O252" s="60"/>
      <c r="AP252" s="60"/>
      <c r="AQ252" s="65"/>
    </row>
    <row r="253" spans="1:43" ht="12.3" x14ac:dyDescent="0.4">
      <c r="A253" s="226"/>
      <c r="B253" s="125"/>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O253" s="60"/>
      <c r="AP253" s="60"/>
      <c r="AQ253" s="65"/>
    </row>
    <row r="254" spans="1:43" ht="12.3" x14ac:dyDescent="0.4">
      <c r="A254" s="226"/>
      <c r="B254" s="125"/>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O254" s="60"/>
      <c r="AP254" s="60"/>
      <c r="AQ254" s="65"/>
    </row>
    <row r="255" spans="1:43" ht="12.3" x14ac:dyDescent="0.4">
      <c r="A255" s="226"/>
      <c r="B255" s="125"/>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5"/>
    </row>
    <row r="256" spans="1:43" ht="12.3" x14ac:dyDescent="0.4">
      <c r="A256" s="226"/>
      <c r="B256" s="125"/>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5"/>
    </row>
    <row r="257" spans="1:43" ht="12.3" x14ac:dyDescent="0.4">
      <c r="A257" s="226"/>
      <c r="B257" s="125"/>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O257" s="60"/>
      <c r="AP257" s="60"/>
      <c r="AQ257" s="65"/>
    </row>
    <row r="258" spans="1:43" ht="12.3" x14ac:dyDescent="0.4">
      <c r="A258" s="226"/>
      <c r="B258" s="125"/>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5"/>
    </row>
    <row r="259" spans="1:43" ht="12.6" thickBot="1" x14ac:dyDescent="0.45">
      <c r="A259" s="226"/>
      <c r="B259" s="126"/>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5"/>
    </row>
    <row r="260" spans="1:43" ht="18" thickBot="1" x14ac:dyDescent="0.65">
      <c r="A260" s="227"/>
      <c r="B260" s="212" t="s">
        <v>42</v>
      </c>
      <c r="C260" s="213"/>
      <c r="D260" s="7">
        <f>COUNT(D219:D259)</f>
        <v>0</v>
      </c>
      <c r="E260" s="8" t="s">
        <v>43</v>
      </c>
      <c r="F260" s="9" t="str">
        <f>IFERROR(COUNTIF(F219:F259,"&gt;3")/COUNT(F219:F259),"")</f>
        <v/>
      </c>
      <c r="G260" s="9" t="str">
        <f t="shared" ref="G260:AQ260" si="5">IFERROR(COUNTIF(G219:G259,"&gt;3")/COUNT(G219:G259),"")</f>
        <v/>
      </c>
      <c r="H260" s="9" t="str">
        <f t="shared" si="5"/>
        <v/>
      </c>
      <c r="I260" s="10" t="str">
        <f t="shared" si="5"/>
        <v/>
      </c>
      <c r="J260" s="10" t="str">
        <f t="shared" si="5"/>
        <v/>
      </c>
      <c r="K260" s="10" t="str">
        <f t="shared" si="5"/>
        <v/>
      </c>
      <c r="L260" s="10" t="str">
        <f t="shared" si="5"/>
        <v/>
      </c>
      <c r="M260" s="10" t="str">
        <f t="shared" si="5"/>
        <v/>
      </c>
      <c r="N260" s="14" t="str">
        <f t="shared" si="5"/>
        <v/>
      </c>
      <c r="O260" s="14" t="str">
        <f t="shared" si="5"/>
        <v/>
      </c>
      <c r="P260" s="14" t="str">
        <f t="shared" si="5"/>
        <v/>
      </c>
      <c r="Q260" s="14" t="str">
        <f t="shared" si="5"/>
        <v/>
      </c>
      <c r="R260" s="19" t="str">
        <f t="shared" si="5"/>
        <v/>
      </c>
      <c r="S260" s="19" t="str">
        <f t="shared" si="5"/>
        <v/>
      </c>
      <c r="T260" s="19" t="str">
        <f t="shared" si="5"/>
        <v/>
      </c>
      <c r="U260" s="11" t="str">
        <f t="shared" si="5"/>
        <v/>
      </c>
      <c r="V260" s="11" t="str">
        <f t="shared" si="5"/>
        <v/>
      </c>
      <c r="W260" s="11" t="str">
        <f t="shared" si="5"/>
        <v/>
      </c>
      <c r="X260" s="12" t="str">
        <f t="shared" si="5"/>
        <v/>
      </c>
      <c r="Y260" s="12" t="str">
        <f t="shared" si="5"/>
        <v/>
      </c>
      <c r="Z260" s="12" t="str">
        <f t="shared" si="5"/>
        <v/>
      </c>
      <c r="AA260" s="12" t="str">
        <f t="shared" si="5"/>
        <v/>
      </c>
      <c r="AB260" s="12" t="str">
        <f t="shared" si="5"/>
        <v/>
      </c>
      <c r="AC260" s="12" t="str">
        <f t="shared" si="5"/>
        <v/>
      </c>
      <c r="AD260" s="12" t="str">
        <f t="shared" si="5"/>
        <v/>
      </c>
      <c r="AE260" s="15" t="str">
        <f t="shared" si="5"/>
        <v/>
      </c>
      <c r="AF260" s="15" t="str">
        <f t="shared" si="5"/>
        <v/>
      </c>
      <c r="AG260" s="15" t="str">
        <f t="shared" si="5"/>
        <v/>
      </c>
      <c r="AH260" s="15" t="str">
        <f t="shared" si="5"/>
        <v/>
      </c>
      <c r="AI260" s="15" t="str">
        <f t="shared" si="5"/>
        <v/>
      </c>
      <c r="AJ260" s="20" t="str">
        <f t="shared" si="5"/>
        <v/>
      </c>
      <c r="AK260" s="20" t="str">
        <f t="shared" si="5"/>
        <v/>
      </c>
      <c r="AL260" s="20" t="str">
        <f t="shared" si="5"/>
        <v/>
      </c>
      <c r="AM260" s="20" t="str">
        <f t="shared" si="5"/>
        <v/>
      </c>
      <c r="AN260" s="12" t="str">
        <f t="shared" si="5"/>
        <v/>
      </c>
      <c r="AO260" s="12" t="str">
        <f t="shared" si="5"/>
        <v/>
      </c>
      <c r="AP260" s="12" t="str">
        <f t="shared" si="5"/>
        <v/>
      </c>
      <c r="AQ260" s="67" t="str">
        <f t="shared" si="5"/>
        <v/>
      </c>
    </row>
    <row r="261" spans="1:43" ht="25.5" thickBot="1" x14ac:dyDescent="0.9">
      <c r="A261" s="228"/>
      <c r="B261" s="214" t="s">
        <v>44</v>
      </c>
      <c r="C261" s="215"/>
      <c r="D261" s="216"/>
      <c r="E261" s="216"/>
      <c r="F261" s="68"/>
      <c r="G261" s="69" t="str">
        <f>IFERROR(AVERAGE(F260:H260),"")</f>
        <v/>
      </c>
      <c r="H261" s="70"/>
      <c r="I261" s="71"/>
      <c r="J261" s="72"/>
      <c r="K261" s="69" t="str">
        <f>IFERROR(AVERAGE(I260:M260),"")</f>
        <v/>
      </c>
      <c r="L261" s="72"/>
      <c r="M261" s="73"/>
      <c r="N261" s="74"/>
      <c r="O261" s="75"/>
      <c r="P261" s="69" t="str">
        <f>IFERROR(AVERAGE(N260:Q260),"")</f>
        <v/>
      </c>
      <c r="Q261" s="76"/>
      <c r="R261" s="77"/>
      <c r="S261" s="69" t="str">
        <f>IFERROR(AVERAGE(R260:T260),"")</f>
        <v/>
      </c>
      <c r="T261" s="77"/>
      <c r="U261" s="78"/>
      <c r="V261" s="69" t="str">
        <f>IFERROR(AVERAGE(U260:W260),"")</f>
        <v/>
      </c>
      <c r="W261" s="79"/>
      <c r="X261" s="80"/>
      <c r="Y261" s="81"/>
      <c r="Z261" s="81"/>
      <c r="AA261" s="81"/>
      <c r="AB261" s="69" t="str">
        <f>IFERROR(AVERAGE(X260:AD260),"")</f>
        <v/>
      </c>
      <c r="AC261" s="81"/>
      <c r="AD261" s="82"/>
      <c r="AE261" s="83"/>
      <c r="AF261" s="84"/>
      <c r="AG261" s="69" t="str">
        <f>IFERROR(AVERAGE(AE260:AI260),"")</f>
        <v/>
      </c>
      <c r="AH261" s="84"/>
      <c r="AI261" s="85"/>
      <c r="AJ261" s="86"/>
      <c r="AK261" s="69" t="str">
        <f>IFERROR(AVERAGE(AJ260:AM260),"")</f>
        <v/>
      </c>
      <c r="AL261" s="86"/>
      <c r="AM261" s="87"/>
      <c r="AN261" s="80"/>
      <c r="AO261" s="81"/>
      <c r="AP261" s="69" t="str">
        <f>IFERROR(AVERAGE(AN260:AQ260),"")</f>
        <v/>
      </c>
      <c r="AQ261" s="88"/>
    </row>
    <row r="262" spans="1:43" ht="12.3" x14ac:dyDescent="0.4">
      <c r="A262" s="208" t="s">
        <v>168</v>
      </c>
      <c r="B262" s="167"/>
      <c r="C262" s="61"/>
      <c r="D262" s="61"/>
      <c r="E262" s="61"/>
      <c r="F262" s="61"/>
      <c r="G262" s="62"/>
      <c r="H262" s="61"/>
      <c r="I262" s="61"/>
      <c r="J262" s="61"/>
      <c r="K262" s="61"/>
      <c r="L262" s="61"/>
      <c r="M262" s="61"/>
      <c r="N262" s="61"/>
      <c r="O262" s="61"/>
      <c r="P262" s="61"/>
      <c r="Q262" s="61"/>
      <c r="R262" s="61"/>
      <c r="S262" s="61"/>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3"/>
    </row>
    <row r="263" spans="1:43" ht="12.3" x14ac:dyDescent="0.4">
      <c r="A263" s="209"/>
      <c r="B263" s="168"/>
      <c r="C263" s="168"/>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row>
    <row r="264" spans="1:43" ht="12.3" x14ac:dyDescent="0.4">
      <c r="A264" s="209"/>
      <c r="B264" s="125"/>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5"/>
    </row>
    <row r="265" spans="1:43" ht="12.3" x14ac:dyDescent="0.4">
      <c r="A265" s="209"/>
      <c r="B265" s="125"/>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O265" s="60"/>
      <c r="AP265" s="60"/>
      <c r="AQ265" s="65"/>
    </row>
    <row r="266" spans="1:43" ht="12.3" x14ac:dyDescent="0.4">
      <c r="A266" s="209"/>
      <c r="B266" s="125"/>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O266" s="60"/>
      <c r="AP266" s="60"/>
      <c r="AQ266" s="65"/>
    </row>
    <row r="267" spans="1:43" ht="12.3" x14ac:dyDescent="0.4">
      <c r="A267" s="209"/>
      <c r="B267" s="125"/>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O267" s="60"/>
      <c r="AP267" s="60"/>
      <c r="AQ267" s="65"/>
    </row>
    <row r="268" spans="1:43" ht="12.3" x14ac:dyDescent="0.4">
      <c r="A268" s="209"/>
      <c r="B268" s="125"/>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5"/>
    </row>
    <row r="269" spans="1:43" ht="12.3" x14ac:dyDescent="0.4">
      <c r="A269" s="209"/>
      <c r="B269" s="125"/>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5"/>
    </row>
    <row r="270" spans="1:43" ht="12.3" x14ac:dyDescent="0.4">
      <c r="A270" s="209"/>
      <c r="B270" s="125"/>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5"/>
    </row>
    <row r="271" spans="1:43" ht="12.3" x14ac:dyDescent="0.4">
      <c r="A271" s="209"/>
      <c r="B271" s="125"/>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5"/>
    </row>
    <row r="272" spans="1:43" ht="12.3" x14ac:dyDescent="0.4">
      <c r="A272" s="209"/>
      <c r="B272" s="125"/>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5"/>
    </row>
    <row r="273" spans="1:43" ht="12.3" x14ac:dyDescent="0.4">
      <c r="A273" s="209"/>
      <c r="B273" s="125"/>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5"/>
    </row>
    <row r="274" spans="1:43" ht="12.3" x14ac:dyDescent="0.4">
      <c r="A274" s="209"/>
      <c r="B274" s="125"/>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5"/>
    </row>
    <row r="275" spans="1:43" ht="12.3" x14ac:dyDescent="0.4">
      <c r="A275" s="209"/>
      <c r="B275" s="125"/>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5"/>
    </row>
    <row r="276" spans="1:43" ht="12.3" x14ac:dyDescent="0.4">
      <c r="A276" s="209"/>
      <c r="B276" s="125"/>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5"/>
    </row>
    <row r="277" spans="1:43" ht="12.3" x14ac:dyDescent="0.4">
      <c r="A277" s="209"/>
      <c r="B277" s="125"/>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O277" s="60"/>
      <c r="AP277" s="60"/>
      <c r="AQ277" s="65"/>
    </row>
    <row r="278" spans="1:43" ht="12.3" x14ac:dyDescent="0.4">
      <c r="A278" s="209"/>
      <c r="B278" s="125"/>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O278" s="60"/>
      <c r="AP278" s="60"/>
      <c r="AQ278" s="65"/>
    </row>
    <row r="279" spans="1:43" ht="12.3" x14ac:dyDescent="0.4">
      <c r="A279" s="209"/>
      <c r="B279" s="125"/>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O279" s="60"/>
      <c r="AP279" s="60"/>
      <c r="AQ279" s="65"/>
    </row>
    <row r="280" spans="1:43" ht="12.3" x14ac:dyDescent="0.4">
      <c r="A280" s="209"/>
      <c r="B280" s="125"/>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5"/>
    </row>
    <row r="281" spans="1:43" ht="12.3" x14ac:dyDescent="0.4">
      <c r="A281" s="209"/>
      <c r="B281" s="125"/>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5"/>
    </row>
    <row r="282" spans="1:43" ht="12.3" x14ac:dyDescent="0.4">
      <c r="A282" s="209"/>
      <c r="B282" s="125"/>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5"/>
    </row>
    <row r="283" spans="1:43" ht="12.3" x14ac:dyDescent="0.4">
      <c r="A283" s="209"/>
      <c r="B283" s="125"/>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5"/>
    </row>
    <row r="284" spans="1:43" ht="12.3" x14ac:dyDescent="0.4">
      <c r="A284" s="209"/>
      <c r="B284" s="125"/>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5"/>
    </row>
    <row r="285" spans="1:43" ht="12.3" x14ac:dyDescent="0.4">
      <c r="A285" s="209"/>
      <c r="B285" s="125"/>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5"/>
    </row>
    <row r="286" spans="1:43" ht="12.3" x14ac:dyDescent="0.4">
      <c r="A286" s="209"/>
      <c r="B286" s="125"/>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5"/>
    </row>
    <row r="287" spans="1:43" ht="12.3" x14ac:dyDescent="0.4">
      <c r="A287" s="209"/>
      <c r="B287" s="125"/>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5"/>
    </row>
    <row r="288" spans="1:43" ht="12.3" x14ac:dyDescent="0.4">
      <c r="A288" s="209"/>
      <c r="B288" s="125"/>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5"/>
    </row>
    <row r="289" spans="1:43" ht="12.3" x14ac:dyDescent="0.4">
      <c r="A289" s="209"/>
      <c r="B289" s="125"/>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5"/>
    </row>
    <row r="290" spans="1:43" ht="12.3" x14ac:dyDescent="0.4">
      <c r="A290" s="209"/>
      <c r="B290" s="125"/>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5"/>
    </row>
    <row r="291" spans="1:43" ht="12.3" x14ac:dyDescent="0.4">
      <c r="A291" s="209"/>
      <c r="B291" s="125"/>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5"/>
    </row>
    <row r="292" spans="1:43" ht="12.3" x14ac:dyDescent="0.4">
      <c r="A292" s="209"/>
      <c r="B292" s="125"/>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5"/>
    </row>
    <row r="293" spans="1:43" ht="12.3" x14ac:dyDescent="0.4">
      <c r="A293" s="209"/>
      <c r="B293" s="125"/>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5"/>
    </row>
    <row r="294" spans="1:43" ht="12.3" x14ac:dyDescent="0.4">
      <c r="A294" s="209"/>
      <c r="B294" s="125"/>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5"/>
    </row>
    <row r="295" spans="1:43" ht="12.3" x14ac:dyDescent="0.4">
      <c r="A295" s="209"/>
      <c r="B295" s="125"/>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5"/>
    </row>
    <row r="296" spans="1:43" ht="12.3" x14ac:dyDescent="0.4">
      <c r="A296" s="209"/>
      <c r="B296" s="125"/>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5"/>
    </row>
    <row r="297" spans="1:43" ht="12.3" x14ac:dyDescent="0.4">
      <c r="A297" s="209"/>
      <c r="B297" s="125"/>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5"/>
    </row>
    <row r="298" spans="1:43" ht="12.3" x14ac:dyDescent="0.4">
      <c r="A298" s="209"/>
      <c r="B298" s="125"/>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O298" s="60"/>
      <c r="AP298" s="60"/>
      <c r="AQ298" s="65"/>
    </row>
    <row r="299" spans="1:43" ht="12.3" x14ac:dyDescent="0.4">
      <c r="A299" s="209"/>
      <c r="B299" s="125"/>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5"/>
    </row>
    <row r="300" spans="1:43" ht="12.3" x14ac:dyDescent="0.4">
      <c r="A300" s="209"/>
      <c r="B300" s="125"/>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O300" s="60"/>
      <c r="AP300" s="60"/>
      <c r="AQ300" s="65"/>
    </row>
    <row r="301" spans="1:43" ht="12.3" x14ac:dyDescent="0.4">
      <c r="A301" s="209"/>
      <c r="B301" s="125"/>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O301" s="60"/>
      <c r="AP301" s="60"/>
      <c r="AQ301" s="65"/>
    </row>
    <row r="302" spans="1:43" ht="12.6" thickBot="1" x14ac:dyDescent="0.45">
      <c r="A302" s="209"/>
      <c r="B302" s="126"/>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O302" s="60"/>
      <c r="AP302" s="60"/>
      <c r="AQ302" s="65"/>
    </row>
    <row r="303" spans="1:43" ht="18" thickBot="1" x14ac:dyDescent="0.65">
      <c r="A303" s="210"/>
      <c r="B303" s="212" t="s">
        <v>42</v>
      </c>
      <c r="C303" s="213"/>
      <c r="D303" s="7">
        <f>COUNT(D262:D302)</f>
        <v>0</v>
      </c>
      <c r="E303" s="8" t="s">
        <v>43</v>
      </c>
      <c r="F303" s="9" t="str">
        <f>IFERROR(COUNTIF(F262:F302,"&gt;3")/COUNT(F262:F302),"")</f>
        <v/>
      </c>
      <c r="G303" s="9" t="str">
        <f t="shared" ref="G303:AQ303" si="6">IFERROR(COUNTIF(G262:G302,"&gt;3")/COUNT(G262:G302),"")</f>
        <v/>
      </c>
      <c r="H303" s="9" t="str">
        <f t="shared" si="6"/>
        <v/>
      </c>
      <c r="I303" s="10" t="str">
        <f t="shared" si="6"/>
        <v/>
      </c>
      <c r="J303" s="10" t="str">
        <f t="shared" si="6"/>
        <v/>
      </c>
      <c r="K303" s="10" t="str">
        <f t="shared" si="6"/>
        <v/>
      </c>
      <c r="L303" s="10" t="str">
        <f t="shared" si="6"/>
        <v/>
      </c>
      <c r="M303" s="10" t="str">
        <f t="shared" si="6"/>
        <v/>
      </c>
      <c r="N303" s="14" t="str">
        <f t="shared" si="6"/>
        <v/>
      </c>
      <c r="O303" s="14" t="str">
        <f t="shared" si="6"/>
        <v/>
      </c>
      <c r="P303" s="14" t="str">
        <f t="shared" si="6"/>
        <v/>
      </c>
      <c r="Q303" s="14" t="str">
        <f t="shared" si="6"/>
        <v/>
      </c>
      <c r="R303" s="19" t="str">
        <f t="shared" si="6"/>
        <v/>
      </c>
      <c r="S303" s="19" t="str">
        <f t="shared" si="6"/>
        <v/>
      </c>
      <c r="T303" s="19" t="str">
        <f t="shared" si="6"/>
        <v/>
      </c>
      <c r="U303" s="11" t="str">
        <f t="shared" si="6"/>
        <v/>
      </c>
      <c r="V303" s="11" t="str">
        <f t="shared" si="6"/>
        <v/>
      </c>
      <c r="W303" s="11" t="str">
        <f t="shared" si="6"/>
        <v/>
      </c>
      <c r="X303" s="12" t="str">
        <f t="shared" si="6"/>
        <v/>
      </c>
      <c r="Y303" s="12" t="str">
        <f t="shared" si="6"/>
        <v/>
      </c>
      <c r="Z303" s="12" t="str">
        <f t="shared" si="6"/>
        <v/>
      </c>
      <c r="AA303" s="12" t="str">
        <f t="shared" si="6"/>
        <v/>
      </c>
      <c r="AB303" s="12" t="str">
        <f t="shared" si="6"/>
        <v/>
      </c>
      <c r="AC303" s="12" t="str">
        <f t="shared" si="6"/>
        <v/>
      </c>
      <c r="AD303" s="12" t="str">
        <f t="shared" si="6"/>
        <v/>
      </c>
      <c r="AE303" s="15" t="str">
        <f t="shared" si="6"/>
        <v/>
      </c>
      <c r="AF303" s="15" t="str">
        <f t="shared" si="6"/>
        <v/>
      </c>
      <c r="AG303" s="15" t="str">
        <f t="shared" si="6"/>
        <v/>
      </c>
      <c r="AH303" s="15" t="str">
        <f t="shared" si="6"/>
        <v/>
      </c>
      <c r="AI303" s="15" t="str">
        <f t="shared" si="6"/>
        <v/>
      </c>
      <c r="AJ303" s="20" t="str">
        <f t="shared" si="6"/>
        <v/>
      </c>
      <c r="AK303" s="20" t="str">
        <f t="shared" si="6"/>
        <v/>
      </c>
      <c r="AL303" s="20" t="str">
        <f t="shared" si="6"/>
        <v/>
      </c>
      <c r="AM303" s="20" t="str">
        <f t="shared" si="6"/>
        <v/>
      </c>
      <c r="AN303" s="12" t="str">
        <f t="shared" si="6"/>
        <v/>
      </c>
      <c r="AO303" s="12" t="str">
        <f t="shared" si="6"/>
        <v/>
      </c>
      <c r="AP303" s="12" t="str">
        <f t="shared" si="6"/>
        <v/>
      </c>
      <c r="AQ303" s="67" t="str">
        <f t="shared" si="6"/>
        <v/>
      </c>
    </row>
    <row r="304" spans="1:43" ht="25.5" thickBot="1" x14ac:dyDescent="0.9">
      <c r="A304" s="211"/>
      <c r="B304" s="214" t="s">
        <v>44</v>
      </c>
      <c r="C304" s="215"/>
      <c r="D304" s="216"/>
      <c r="E304" s="216"/>
      <c r="F304" s="68"/>
      <c r="G304" s="69" t="str">
        <f>IFERROR(AVERAGE(F303:H303),"")</f>
        <v/>
      </c>
      <c r="H304" s="70"/>
      <c r="I304" s="71"/>
      <c r="J304" s="72"/>
      <c r="K304" s="69" t="str">
        <f>IFERROR(AVERAGE(I303:M303),"")</f>
        <v/>
      </c>
      <c r="L304" s="72"/>
      <c r="M304" s="73"/>
      <c r="N304" s="74"/>
      <c r="O304" s="75"/>
      <c r="P304" s="69" t="str">
        <f>IFERROR(AVERAGE(N303:Q303),"")</f>
        <v/>
      </c>
      <c r="Q304" s="76"/>
      <c r="R304" s="77"/>
      <c r="S304" s="69" t="str">
        <f>IFERROR(AVERAGE(R303:T303),"")</f>
        <v/>
      </c>
      <c r="T304" s="77"/>
      <c r="U304" s="78"/>
      <c r="V304" s="69" t="str">
        <f>IFERROR(AVERAGE(U303:W303),"")</f>
        <v/>
      </c>
      <c r="W304" s="79"/>
      <c r="X304" s="80"/>
      <c r="Y304" s="81"/>
      <c r="Z304" s="81"/>
      <c r="AA304" s="81"/>
      <c r="AB304" s="69" t="str">
        <f>IFERROR(AVERAGE(X303:AD303),"")</f>
        <v/>
      </c>
      <c r="AC304" s="81"/>
      <c r="AD304" s="82"/>
      <c r="AE304" s="83"/>
      <c r="AF304" s="84"/>
      <c r="AG304" s="69" t="str">
        <f>IFERROR(AVERAGE(AE303:AI303),"")</f>
        <v/>
      </c>
      <c r="AH304" s="84"/>
      <c r="AI304" s="85"/>
      <c r="AJ304" s="86"/>
      <c r="AK304" s="69" t="str">
        <f>IFERROR(AVERAGE(AJ303:AM303),"")</f>
        <v/>
      </c>
      <c r="AL304" s="86"/>
      <c r="AM304" s="87"/>
      <c r="AN304" s="80"/>
      <c r="AO304" s="81"/>
      <c r="AP304" s="69" t="str">
        <f>IFERROR(AVERAGE(AN303:AQ303),"")</f>
        <v/>
      </c>
      <c r="AQ304" s="88"/>
    </row>
    <row r="305" spans="1:43" ht="12.3" x14ac:dyDescent="0.4">
      <c r="A305" s="217" t="s">
        <v>188</v>
      </c>
      <c r="B305" s="167"/>
      <c r="C305" s="61"/>
      <c r="D305" s="61"/>
      <c r="E305" s="61"/>
      <c r="F305" s="61"/>
      <c r="G305" s="62"/>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3"/>
    </row>
    <row r="306" spans="1:43" ht="12.3" x14ac:dyDescent="0.4">
      <c r="A306" s="218"/>
      <c r="B306" s="168"/>
      <c r="C306" s="168"/>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c r="AA306" s="169"/>
      <c r="AB306" s="169"/>
      <c r="AC306" s="169"/>
      <c r="AD306" s="169"/>
      <c r="AE306" s="169"/>
      <c r="AF306" s="169"/>
      <c r="AG306" s="169"/>
      <c r="AH306" s="169"/>
      <c r="AI306" s="169"/>
      <c r="AJ306" s="169"/>
      <c r="AK306" s="169"/>
      <c r="AL306" s="169"/>
      <c r="AM306" s="169"/>
      <c r="AN306" s="169"/>
      <c r="AO306" s="169"/>
      <c r="AP306" s="169"/>
      <c r="AQ306" s="169"/>
    </row>
    <row r="307" spans="1:43" ht="12.3" x14ac:dyDescent="0.4">
      <c r="A307" s="218"/>
      <c r="B307" s="125"/>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O307" s="60"/>
      <c r="AP307" s="60"/>
      <c r="AQ307" s="65"/>
    </row>
    <row r="308" spans="1:43" ht="12.3" x14ac:dyDescent="0.4">
      <c r="A308" s="218"/>
      <c r="B308" s="125"/>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O308" s="60"/>
      <c r="AP308" s="60"/>
      <c r="AQ308" s="65"/>
    </row>
    <row r="309" spans="1:43" ht="12.3" x14ac:dyDescent="0.4">
      <c r="A309" s="218"/>
      <c r="B309" s="125"/>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O309" s="60"/>
      <c r="AP309" s="60"/>
      <c r="AQ309" s="65"/>
    </row>
    <row r="310" spans="1:43" ht="12.3" x14ac:dyDescent="0.4">
      <c r="A310" s="218"/>
      <c r="B310" s="125"/>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O310" s="60"/>
      <c r="AP310" s="60"/>
      <c r="AQ310" s="65"/>
    </row>
    <row r="311" spans="1:43" ht="12.3" x14ac:dyDescent="0.4">
      <c r="A311" s="218"/>
      <c r="B311" s="125"/>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O311" s="60"/>
      <c r="AP311" s="60"/>
      <c r="AQ311" s="65"/>
    </row>
    <row r="312" spans="1:43" ht="12.3" x14ac:dyDescent="0.4">
      <c r="A312" s="218"/>
      <c r="B312" s="125"/>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O312" s="60"/>
      <c r="AP312" s="60"/>
      <c r="AQ312" s="65"/>
    </row>
    <row r="313" spans="1:43" ht="12.3" x14ac:dyDescent="0.4">
      <c r="A313" s="218"/>
      <c r="B313" s="125"/>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5"/>
    </row>
    <row r="314" spans="1:43" ht="12.3" x14ac:dyDescent="0.4">
      <c r="A314" s="218"/>
      <c r="B314" s="125"/>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O314" s="60"/>
      <c r="AP314" s="60"/>
      <c r="AQ314" s="65"/>
    </row>
    <row r="315" spans="1:43" ht="12.3" x14ac:dyDescent="0.4">
      <c r="A315" s="218"/>
      <c r="B315" s="125"/>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O315" s="60"/>
      <c r="AP315" s="60"/>
      <c r="AQ315" s="65"/>
    </row>
    <row r="316" spans="1:43" ht="12.3" x14ac:dyDescent="0.4">
      <c r="A316" s="218"/>
      <c r="B316" s="125"/>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O316" s="60"/>
      <c r="AP316" s="60"/>
      <c r="AQ316" s="65"/>
    </row>
    <row r="317" spans="1:43" ht="12.3" x14ac:dyDescent="0.4">
      <c r="A317" s="218"/>
      <c r="B317" s="125"/>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O317" s="60"/>
      <c r="AP317" s="60"/>
      <c r="AQ317" s="65"/>
    </row>
    <row r="318" spans="1:43" ht="12.3" x14ac:dyDescent="0.4">
      <c r="A318" s="218"/>
      <c r="B318" s="125"/>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O318" s="60"/>
      <c r="AP318" s="60"/>
      <c r="AQ318" s="65"/>
    </row>
    <row r="319" spans="1:43" ht="12.3" x14ac:dyDescent="0.4">
      <c r="A319" s="218"/>
      <c r="B319" s="125"/>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O319" s="60"/>
      <c r="AP319" s="60"/>
      <c r="AQ319" s="65"/>
    </row>
    <row r="320" spans="1:43" ht="12.3" x14ac:dyDescent="0.4">
      <c r="A320" s="218"/>
      <c r="B320" s="125"/>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0"/>
      <c r="AP320" s="60"/>
      <c r="AQ320" s="65"/>
    </row>
    <row r="321" spans="1:43" ht="12.3" x14ac:dyDescent="0.4">
      <c r="A321" s="218"/>
      <c r="B321" s="125"/>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O321" s="60"/>
      <c r="AP321" s="60"/>
      <c r="AQ321" s="65"/>
    </row>
    <row r="322" spans="1:43" ht="12.3" x14ac:dyDescent="0.4">
      <c r="A322" s="218"/>
      <c r="B322" s="125"/>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O322" s="60"/>
      <c r="AP322" s="60"/>
      <c r="AQ322" s="65"/>
    </row>
    <row r="323" spans="1:43" ht="12.3" x14ac:dyDescent="0.4">
      <c r="A323" s="218"/>
      <c r="B323" s="125"/>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O323" s="60"/>
      <c r="AP323" s="60"/>
      <c r="AQ323" s="65"/>
    </row>
    <row r="324" spans="1:43" ht="12.3" x14ac:dyDescent="0.4">
      <c r="A324" s="218"/>
      <c r="B324" s="125"/>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O324" s="60"/>
      <c r="AP324" s="60"/>
      <c r="AQ324" s="65"/>
    </row>
    <row r="325" spans="1:43" ht="12.3" x14ac:dyDescent="0.4">
      <c r="A325" s="218"/>
      <c r="B325" s="125"/>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O325" s="60"/>
      <c r="AP325" s="60"/>
      <c r="AQ325" s="65"/>
    </row>
    <row r="326" spans="1:43" ht="12.3" x14ac:dyDescent="0.4">
      <c r="A326" s="218"/>
      <c r="B326" s="125"/>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O326" s="60"/>
      <c r="AP326" s="60"/>
      <c r="AQ326" s="65"/>
    </row>
    <row r="327" spans="1:43" ht="12.3" x14ac:dyDescent="0.4">
      <c r="A327" s="218"/>
      <c r="B327" s="125"/>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O327" s="60"/>
      <c r="AP327" s="60"/>
      <c r="AQ327" s="65"/>
    </row>
    <row r="328" spans="1:43" ht="12.3" x14ac:dyDescent="0.4">
      <c r="A328" s="218"/>
      <c r="B328" s="125"/>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0"/>
      <c r="AP328" s="60"/>
      <c r="AQ328" s="65"/>
    </row>
    <row r="329" spans="1:43" ht="12.3" x14ac:dyDescent="0.4">
      <c r="A329" s="218"/>
      <c r="B329" s="125"/>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O329" s="60"/>
      <c r="AP329" s="60"/>
      <c r="AQ329" s="65"/>
    </row>
    <row r="330" spans="1:43" ht="12.3" x14ac:dyDescent="0.4">
      <c r="A330" s="218"/>
      <c r="B330" s="125"/>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O330" s="60"/>
      <c r="AP330" s="60"/>
      <c r="AQ330" s="65"/>
    </row>
    <row r="331" spans="1:43" ht="12.3" x14ac:dyDescent="0.4">
      <c r="A331" s="218"/>
      <c r="B331" s="125"/>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O331" s="60"/>
      <c r="AP331" s="60"/>
      <c r="AQ331" s="65"/>
    </row>
    <row r="332" spans="1:43" ht="12.3" x14ac:dyDescent="0.4">
      <c r="A332" s="218"/>
      <c r="B332" s="125"/>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O332" s="60"/>
      <c r="AP332" s="60"/>
      <c r="AQ332" s="65"/>
    </row>
    <row r="333" spans="1:43" ht="12.3" x14ac:dyDescent="0.4">
      <c r="A333" s="218"/>
      <c r="B333" s="125"/>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O333" s="60"/>
      <c r="AP333" s="60"/>
      <c r="AQ333" s="65"/>
    </row>
    <row r="334" spans="1:43" ht="12.3" x14ac:dyDescent="0.4">
      <c r="A334" s="218"/>
      <c r="B334" s="125"/>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5"/>
    </row>
    <row r="335" spans="1:43" ht="12.3" x14ac:dyDescent="0.4">
      <c r="A335" s="218"/>
      <c r="B335" s="125"/>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O335" s="60"/>
      <c r="AP335" s="60"/>
      <c r="AQ335" s="65"/>
    </row>
    <row r="336" spans="1:43" ht="12.3" x14ac:dyDescent="0.4">
      <c r="A336" s="218"/>
      <c r="B336" s="125"/>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O336" s="60"/>
      <c r="AP336" s="60"/>
      <c r="AQ336" s="65"/>
    </row>
    <row r="337" spans="1:43" ht="12.3" x14ac:dyDescent="0.4">
      <c r="A337" s="218"/>
      <c r="B337" s="125"/>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O337" s="60"/>
      <c r="AP337" s="60"/>
      <c r="AQ337" s="65"/>
    </row>
    <row r="338" spans="1:43" ht="12.3" x14ac:dyDescent="0.4">
      <c r="A338" s="218"/>
      <c r="B338" s="125"/>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O338" s="60"/>
      <c r="AP338" s="60"/>
      <c r="AQ338" s="65"/>
    </row>
    <row r="339" spans="1:43" ht="12.3" x14ac:dyDescent="0.4">
      <c r="A339" s="218"/>
      <c r="B339" s="125"/>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O339" s="60"/>
      <c r="AP339" s="60"/>
      <c r="AQ339" s="65"/>
    </row>
    <row r="340" spans="1:43" ht="12.3" x14ac:dyDescent="0.4">
      <c r="A340" s="218"/>
      <c r="B340" s="125"/>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O340" s="60"/>
      <c r="AP340" s="60"/>
      <c r="AQ340" s="65"/>
    </row>
    <row r="341" spans="1:43" ht="12.3" x14ac:dyDescent="0.4">
      <c r="A341" s="218"/>
      <c r="B341" s="125"/>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O341" s="60"/>
      <c r="AP341" s="60"/>
      <c r="AQ341" s="65"/>
    </row>
    <row r="342" spans="1:43" ht="12.3" x14ac:dyDescent="0.4">
      <c r="A342" s="218"/>
      <c r="B342" s="125"/>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O342" s="60"/>
      <c r="AP342" s="60"/>
      <c r="AQ342" s="65"/>
    </row>
    <row r="343" spans="1:43" ht="12.3" x14ac:dyDescent="0.4">
      <c r="A343" s="218"/>
      <c r="B343" s="125"/>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O343" s="60"/>
      <c r="AP343" s="60"/>
      <c r="AQ343" s="65"/>
    </row>
    <row r="344" spans="1:43" ht="12.3" x14ac:dyDescent="0.4">
      <c r="A344" s="218"/>
      <c r="B344" s="125"/>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O344" s="60"/>
      <c r="AP344" s="60"/>
      <c r="AQ344" s="65"/>
    </row>
    <row r="345" spans="1:43" ht="12.6" thickBot="1" x14ac:dyDescent="0.45">
      <c r="A345" s="218"/>
      <c r="B345" s="126"/>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O345" s="60"/>
      <c r="AP345" s="60"/>
      <c r="AQ345" s="65"/>
    </row>
    <row r="346" spans="1:43" ht="18" thickBot="1" x14ac:dyDescent="0.65">
      <c r="A346" s="219"/>
      <c r="B346" s="212" t="s">
        <v>42</v>
      </c>
      <c r="C346" s="213"/>
      <c r="D346" s="7">
        <f>COUNT(D305:D345)</f>
        <v>0</v>
      </c>
      <c r="E346" s="8" t="s">
        <v>43</v>
      </c>
      <c r="F346" s="9" t="str">
        <f>IFERROR(COUNTIF(F305:F345,"&gt;3")/COUNT(F305:F345),"")</f>
        <v/>
      </c>
      <c r="G346" s="9" t="str">
        <f t="shared" ref="G346:AQ346" si="7">IFERROR(COUNTIF(G305:G345,"&gt;3")/COUNT(G305:G345),"")</f>
        <v/>
      </c>
      <c r="H346" s="9" t="str">
        <f t="shared" si="7"/>
        <v/>
      </c>
      <c r="I346" s="10" t="str">
        <f t="shared" si="7"/>
        <v/>
      </c>
      <c r="J346" s="10" t="str">
        <f t="shared" si="7"/>
        <v/>
      </c>
      <c r="K346" s="10" t="str">
        <f t="shared" si="7"/>
        <v/>
      </c>
      <c r="L346" s="10" t="str">
        <f t="shared" si="7"/>
        <v/>
      </c>
      <c r="M346" s="10" t="str">
        <f t="shared" si="7"/>
        <v/>
      </c>
      <c r="N346" s="14" t="str">
        <f t="shared" si="7"/>
        <v/>
      </c>
      <c r="O346" s="14" t="str">
        <f t="shared" si="7"/>
        <v/>
      </c>
      <c r="P346" s="14" t="str">
        <f t="shared" si="7"/>
        <v/>
      </c>
      <c r="Q346" s="14" t="str">
        <f t="shared" si="7"/>
        <v/>
      </c>
      <c r="R346" s="19" t="str">
        <f t="shared" si="7"/>
        <v/>
      </c>
      <c r="S346" s="19" t="str">
        <f t="shared" si="7"/>
        <v/>
      </c>
      <c r="T346" s="19" t="str">
        <f t="shared" si="7"/>
        <v/>
      </c>
      <c r="U346" s="11" t="str">
        <f t="shared" si="7"/>
        <v/>
      </c>
      <c r="V346" s="11" t="str">
        <f t="shared" si="7"/>
        <v/>
      </c>
      <c r="W346" s="11" t="str">
        <f t="shared" si="7"/>
        <v/>
      </c>
      <c r="X346" s="12" t="str">
        <f t="shared" si="7"/>
        <v/>
      </c>
      <c r="Y346" s="12" t="str">
        <f t="shared" si="7"/>
        <v/>
      </c>
      <c r="Z346" s="12" t="str">
        <f t="shared" si="7"/>
        <v/>
      </c>
      <c r="AA346" s="12" t="str">
        <f t="shared" si="7"/>
        <v/>
      </c>
      <c r="AB346" s="12" t="str">
        <f t="shared" si="7"/>
        <v/>
      </c>
      <c r="AC346" s="12" t="str">
        <f t="shared" si="7"/>
        <v/>
      </c>
      <c r="AD346" s="12" t="str">
        <f t="shared" si="7"/>
        <v/>
      </c>
      <c r="AE346" s="15" t="str">
        <f t="shared" si="7"/>
        <v/>
      </c>
      <c r="AF346" s="15" t="str">
        <f t="shared" si="7"/>
        <v/>
      </c>
      <c r="AG346" s="15" t="str">
        <f t="shared" si="7"/>
        <v/>
      </c>
      <c r="AH346" s="15" t="str">
        <f t="shared" si="7"/>
        <v/>
      </c>
      <c r="AI346" s="15" t="str">
        <f t="shared" si="7"/>
        <v/>
      </c>
      <c r="AJ346" s="20" t="str">
        <f t="shared" si="7"/>
        <v/>
      </c>
      <c r="AK346" s="20" t="str">
        <f t="shared" si="7"/>
        <v/>
      </c>
      <c r="AL346" s="20" t="str">
        <f t="shared" si="7"/>
        <v/>
      </c>
      <c r="AM346" s="20" t="str">
        <f t="shared" si="7"/>
        <v/>
      </c>
      <c r="AN346" s="12" t="str">
        <f t="shared" si="7"/>
        <v/>
      </c>
      <c r="AO346" s="12" t="str">
        <f t="shared" si="7"/>
        <v/>
      </c>
      <c r="AP346" s="12" t="str">
        <f t="shared" si="7"/>
        <v/>
      </c>
      <c r="AQ346" s="67" t="str">
        <f t="shared" si="7"/>
        <v/>
      </c>
    </row>
    <row r="347" spans="1:43" ht="25.5" thickBot="1" x14ac:dyDescent="0.9">
      <c r="A347" s="220"/>
      <c r="B347" s="214" t="s">
        <v>44</v>
      </c>
      <c r="C347" s="215"/>
      <c r="D347" s="216"/>
      <c r="E347" s="216"/>
      <c r="F347" s="68"/>
      <c r="G347" s="69" t="str">
        <f>IFERROR(AVERAGE(F346:H346),"")</f>
        <v/>
      </c>
      <c r="H347" s="70"/>
      <c r="I347" s="71"/>
      <c r="J347" s="72"/>
      <c r="K347" s="69" t="str">
        <f>IFERROR(AVERAGE(I346:M346),"")</f>
        <v/>
      </c>
      <c r="L347" s="72"/>
      <c r="M347" s="73"/>
      <c r="N347" s="74"/>
      <c r="O347" s="75"/>
      <c r="P347" s="69" t="str">
        <f>IFERROR(AVERAGE(N346:Q346),"")</f>
        <v/>
      </c>
      <c r="Q347" s="76"/>
      <c r="R347" s="77"/>
      <c r="S347" s="69" t="str">
        <f>IFERROR(AVERAGE(R346:T346),"")</f>
        <v/>
      </c>
      <c r="T347" s="77"/>
      <c r="U347" s="78"/>
      <c r="V347" s="69" t="str">
        <f>IFERROR(AVERAGE(U346:W346),"")</f>
        <v/>
      </c>
      <c r="W347" s="79"/>
      <c r="X347" s="80"/>
      <c r="Y347" s="81"/>
      <c r="Z347" s="81"/>
      <c r="AA347" s="81"/>
      <c r="AB347" s="69" t="str">
        <f>IFERROR(AVERAGE(X346:AD346),"")</f>
        <v/>
      </c>
      <c r="AC347" s="81"/>
      <c r="AD347" s="82"/>
      <c r="AE347" s="83"/>
      <c r="AF347" s="84"/>
      <c r="AG347" s="69" t="str">
        <f>IFERROR(AVERAGE(AE346:AI346),"")</f>
        <v/>
      </c>
      <c r="AH347" s="84"/>
      <c r="AI347" s="85"/>
      <c r="AJ347" s="86"/>
      <c r="AK347" s="69" t="str">
        <f>IFERROR(AVERAGE(AJ346:AM346),"")</f>
        <v/>
      </c>
      <c r="AL347" s="86"/>
      <c r="AM347" s="87"/>
      <c r="AN347" s="80"/>
      <c r="AO347" s="81"/>
      <c r="AP347" s="69" t="str">
        <f>IFERROR(AVERAGE(AN346:AQ346),"")</f>
        <v/>
      </c>
      <c r="AQ347" s="88"/>
    </row>
    <row r="348" spans="1:43" ht="19.8" x14ac:dyDescent="0.65">
      <c r="B348" s="16"/>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row>
    <row r="349" spans="1:43" ht="20.100000000000001" thickBot="1" x14ac:dyDescent="0.7">
      <c r="B349" s="16"/>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row>
    <row r="350" spans="1:43" s="28" customFormat="1" ht="30.6" thickBot="1" x14ac:dyDescent="1.05">
      <c r="A350" s="127"/>
      <c r="B350" s="206" t="s">
        <v>161</v>
      </c>
      <c r="C350" s="207"/>
      <c r="D350" s="207"/>
      <c r="E350" s="207"/>
      <c r="F350" s="128"/>
      <c r="G350" s="129" t="str">
        <f>IFERROR(AVERAGE(G347,G304,G261,G218,G175,G132,G89,G46),"")</f>
        <v/>
      </c>
      <c r="H350" s="128"/>
      <c r="I350" s="130"/>
      <c r="J350" s="130"/>
      <c r="K350" s="131" t="str">
        <f>IFERROR(AVERAGE((K347,K304,K261,K218,K175,K132,K89,K46)),"")</f>
        <v/>
      </c>
      <c r="L350" s="130"/>
      <c r="M350" s="130"/>
      <c r="N350" s="132"/>
      <c r="O350" s="132"/>
      <c r="P350" s="133" t="str">
        <f>IFERROR(AVERAGE(P347,P304,P261,P218,P175,P132,P89,P46),"")</f>
        <v/>
      </c>
      <c r="Q350" s="132"/>
      <c r="R350" s="134"/>
      <c r="S350" s="135" t="str">
        <f>IFERROR(AVERAGE(S347,S304,S261,S218,S175,S132,S89,S46),"")</f>
        <v/>
      </c>
      <c r="T350" s="134"/>
      <c r="U350" s="136"/>
      <c r="V350" s="137" t="str">
        <f>IFERROR(AVERAGE(V347,V304,V261,V218,V175,V132,V89,V46),"")</f>
        <v/>
      </c>
      <c r="W350" s="136"/>
      <c r="X350" s="138"/>
      <c r="Y350" s="138"/>
      <c r="Z350" s="138"/>
      <c r="AA350" s="138"/>
      <c r="AB350" s="139" t="str">
        <f>IFERROR(AVERAGE(AB347,AB304,AB261,AB218,AB175,AB132,AB89,AB46),"")</f>
        <v/>
      </c>
      <c r="AC350" s="138"/>
      <c r="AD350" s="138"/>
      <c r="AE350" s="140"/>
      <c r="AF350" s="140"/>
      <c r="AG350" s="141" t="str">
        <f>IFERROR(AVERAGE(AG347,AG304,AG261,AG218,AG175,AG132,AG89,AG46),"")</f>
        <v/>
      </c>
      <c r="AH350" s="140"/>
      <c r="AI350" s="140"/>
      <c r="AJ350" s="142"/>
      <c r="AK350" s="143" t="str">
        <f>IFERROR(AVERAGE(AK347,AK304,AK261,AK218,AK175,AK132,AK89,AK46),"")</f>
        <v/>
      </c>
      <c r="AL350" s="142"/>
      <c r="AM350" s="142"/>
      <c r="AN350" s="138"/>
      <c r="AO350" s="138"/>
      <c r="AP350" s="139" t="str">
        <f>IFERROR(AVERAGE(AP347,AP304,AP261,AP218,AP175,AP132,AP89,AP46),"")</f>
        <v/>
      </c>
      <c r="AQ350" s="144"/>
    </row>
    <row r="351" spans="1:43" ht="19.8" x14ac:dyDescent="0.65">
      <c r="B351" s="16"/>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row>
    <row r="352" spans="1:43" ht="19.8" x14ac:dyDescent="0.65">
      <c r="B352" s="16"/>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row>
    <row r="353" spans="2:43" ht="19.8" x14ac:dyDescent="0.65">
      <c r="B353" s="16"/>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row>
    <row r="354" spans="2:43" ht="19.8" x14ac:dyDescent="0.65">
      <c r="B354" s="16"/>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row>
    <row r="355" spans="2:43" ht="19.8" x14ac:dyDescent="0.65">
      <c r="B355" s="16"/>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row>
    <row r="356" spans="2:43" ht="19.8" x14ac:dyDescent="0.65">
      <c r="B356" s="16"/>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row>
    <row r="357" spans="2:43" ht="19.8" x14ac:dyDescent="0.65">
      <c r="B357" s="16"/>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row>
    <row r="358" spans="2:43" ht="19.8" x14ac:dyDescent="0.65">
      <c r="B358" s="16"/>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row>
    <row r="359" spans="2:43" ht="19.8" x14ac:dyDescent="0.65">
      <c r="B359" s="16"/>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row>
    <row r="360" spans="2:43" ht="19.8" x14ac:dyDescent="0.65">
      <c r="B360" s="16"/>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row>
    <row r="361" spans="2:43" ht="19.8" x14ac:dyDescent="0.65">
      <c r="B361" s="16"/>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row>
    <row r="362" spans="2:43" ht="19.8" x14ac:dyDescent="0.65">
      <c r="B362" s="16"/>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row>
    <row r="363" spans="2:43" ht="19.8" x14ac:dyDescent="0.65">
      <c r="B363" s="16"/>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row>
    <row r="364" spans="2:43" ht="19.8" x14ac:dyDescent="0.65">
      <c r="B364" s="16"/>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row>
    <row r="365" spans="2:43" ht="19.8" x14ac:dyDescent="0.65">
      <c r="B365" s="16"/>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row>
    <row r="366" spans="2:43" ht="19.8" x14ac:dyDescent="0.65">
      <c r="B366" s="16"/>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row>
    <row r="367" spans="2:43" ht="19.8" x14ac:dyDescent="0.65">
      <c r="B367" s="16"/>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row>
    <row r="368" spans="2:43" ht="19.8" x14ac:dyDescent="0.65">
      <c r="B368" s="16"/>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row>
    <row r="369" spans="2:43" ht="19.8" x14ac:dyDescent="0.65">
      <c r="B369" s="16"/>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row>
    <row r="370" spans="2:43" ht="19.8" x14ac:dyDescent="0.65">
      <c r="B370" s="16"/>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row>
    <row r="371" spans="2:43" ht="19.8" x14ac:dyDescent="0.65">
      <c r="B371" s="16"/>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row>
    <row r="372" spans="2:43" ht="19.8" x14ac:dyDescent="0.65">
      <c r="B372" s="16"/>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row>
    <row r="373" spans="2:43" ht="19.8" x14ac:dyDescent="0.65">
      <c r="B373" s="16"/>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row>
    <row r="374" spans="2:43" ht="19.8" x14ac:dyDescent="0.65">
      <c r="B374" s="16"/>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row>
    <row r="375" spans="2:43" ht="19.8" x14ac:dyDescent="0.65">
      <c r="B375" s="16"/>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row>
    <row r="376" spans="2:43" ht="19.8" x14ac:dyDescent="0.65">
      <c r="B376" s="16"/>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row>
    <row r="377" spans="2:43" ht="19.8" x14ac:dyDescent="0.65">
      <c r="B377" s="16"/>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row>
    <row r="378" spans="2:43" ht="19.8" x14ac:dyDescent="0.65">
      <c r="B378" s="16"/>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row>
    <row r="379" spans="2:43" ht="19.8" x14ac:dyDescent="0.65">
      <c r="B379" s="16"/>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row>
    <row r="380" spans="2:43" ht="19.8" x14ac:dyDescent="0.65">
      <c r="B380" s="16"/>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row>
    <row r="381" spans="2:43" ht="19.8" x14ac:dyDescent="0.65">
      <c r="B381" s="16"/>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row>
    <row r="382" spans="2:43" ht="19.8" x14ac:dyDescent="0.65">
      <c r="B382" s="16"/>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row>
    <row r="383" spans="2:43" ht="19.8" x14ac:dyDescent="0.65">
      <c r="B383" s="16"/>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row>
    <row r="384" spans="2:43" ht="19.8" x14ac:dyDescent="0.65">
      <c r="B384" s="16"/>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row>
    <row r="385" spans="2:43" ht="19.8" x14ac:dyDescent="0.65">
      <c r="B385" s="16"/>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row>
    <row r="386" spans="2:43" ht="19.8" x14ac:dyDescent="0.65">
      <c r="B386" s="16"/>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row>
    <row r="387" spans="2:43" ht="19.8" x14ac:dyDescent="0.65">
      <c r="B387" s="16"/>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row>
    <row r="388" spans="2:43" ht="19.8" x14ac:dyDescent="0.65">
      <c r="B388" s="16"/>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row>
    <row r="389" spans="2:43" ht="19.8" x14ac:dyDescent="0.65">
      <c r="B389" s="16"/>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row>
    <row r="390" spans="2:43" ht="19.8" x14ac:dyDescent="0.65">
      <c r="B390" s="16"/>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row>
    <row r="391" spans="2:43" ht="19.8" x14ac:dyDescent="0.65">
      <c r="B391" s="16"/>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row>
    <row r="392" spans="2:43" ht="19.8" x14ac:dyDescent="0.65">
      <c r="B392" s="16"/>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row>
    <row r="393" spans="2:43" ht="19.8" x14ac:dyDescent="0.65">
      <c r="B393" s="16"/>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row>
    <row r="394" spans="2:43" ht="19.8" x14ac:dyDescent="0.65">
      <c r="B394" s="16"/>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row>
    <row r="395" spans="2:43" ht="19.8" x14ac:dyDescent="0.65">
      <c r="B395" s="16"/>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row>
    <row r="396" spans="2:43" ht="19.8" x14ac:dyDescent="0.65">
      <c r="B396" s="16"/>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row>
    <row r="397" spans="2:43" ht="19.8" x14ac:dyDescent="0.65">
      <c r="B397" s="16"/>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row>
    <row r="398" spans="2:43" ht="19.8" x14ac:dyDescent="0.65">
      <c r="B398" s="16"/>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row>
    <row r="399" spans="2:43" ht="19.8" x14ac:dyDescent="0.65">
      <c r="B399" s="16"/>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row>
    <row r="400" spans="2:43" ht="19.8" x14ac:dyDescent="0.65">
      <c r="B400" s="16"/>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row>
    <row r="401" spans="2:43" ht="19.8" x14ac:dyDescent="0.65">
      <c r="B401" s="16"/>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row>
    <row r="402" spans="2:43" ht="19.8" x14ac:dyDescent="0.65">
      <c r="B402" s="16"/>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row>
    <row r="403" spans="2:43" ht="19.8" x14ac:dyDescent="0.65">
      <c r="B403" s="16"/>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row>
    <row r="404" spans="2:43" ht="19.8" x14ac:dyDescent="0.65">
      <c r="B404" s="16"/>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row>
    <row r="405" spans="2:43" ht="19.8" x14ac:dyDescent="0.65">
      <c r="B405" s="16"/>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row>
    <row r="406" spans="2:43" ht="19.8" x14ac:dyDescent="0.65">
      <c r="B406" s="16"/>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row>
    <row r="407" spans="2:43" ht="19.8" x14ac:dyDescent="0.65">
      <c r="B407" s="16"/>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row>
    <row r="408" spans="2:43" ht="19.8" x14ac:dyDescent="0.65">
      <c r="B408" s="16"/>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row>
    <row r="409" spans="2:43" ht="19.8" x14ac:dyDescent="0.65">
      <c r="B409" s="16"/>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row>
    <row r="410" spans="2:43" ht="19.8" x14ac:dyDescent="0.65">
      <c r="B410" s="16"/>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row>
    <row r="411" spans="2:43" ht="19.8" x14ac:dyDescent="0.65">
      <c r="B411" s="16"/>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row>
    <row r="412" spans="2:43" ht="19.8" x14ac:dyDescent="0.65">
      <c r="B412" s="16"/>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row>
    <row r="413" spans="2:43" ht="19.8" x14ac:dyDescent="0.65">
      <c r="B413" s="16"/>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row>
    <row r="414" spans="2:43" ht="19.8" x14ac:dyDescent="0.65">
      <c r="B414" s="16"/>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row>
    <row r="415" spans="2:43" ht="19.8" x14ac:dyDescent="0.65">
      <c r="B415" s="16"/>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row>
    <row r="416" spans="2:43" ht="19.8" x14ac:dyDescent="0.65">
      <c r="B416" s="16"/>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row>
    <row r="417" spans="2:43" ht="19.8" x14ac:dyDescent="0.65">
      <c r="B417" s="16"/>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row>
    <row r="418" spans="2:43" ht="19.8" x14ac:dyDescent="0.65">
      <c r="B418" s="16"/>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row>
    <row r="419" spans="2:43" ht="19.8" x14ac:dyDescent="0.65">
      <c r="B419" s="16"/>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row>
    <row r="420" spans="2:43" ht="19.8" x14ac:dyDescent="0.65">
      <c r="B420" s="16"/>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row>
    <row r="421" spans="2:43" ht="19.8" x14ac:dyDescent="0.65">
      <c r="B421" s="16"/>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row>
    <row r="422" spans="2:43" ht="19.8" x14ac:dyDescent="0.65">
      <c r="B422" s="16"/>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row>
    <row r="423" spans="2:43" ht="19.8" x14ac:dyDescent="0.65">
      <c r="B423" s="16"/>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row>
    <row r="424" spans="2:43" ht="19.8" x14ac:dyDescent="0.65">
      <c r="B424" s="16"/>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row>
    <row r="425" spans="2:43" ht="19.8" x14ac:dyDescent="0.65">
      <c r="B425" s="16"/>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row>
    <row r="426" spans="2:43" ht="19.8" x14ac:dyDescent="0.65">
      <c r="B426" s="16"/>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row>
    <row r="427" spans="2:43" ht="19.8" x14ac:dyDescent="0.65">
      <c r="B427" s="16"/>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row>
    <row r="428" spans="2:43" ht="19.8" x14ac:dyDescent="0.65">
      <c r="B428" s="16"/>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row>
    <row r="429" spans="2:43" ht="19.8" x14ac:dyDescent="0.65">
      <c r="B429" s="16"/>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row>
    <row r="430" spans="2:43" ht="19.8" x14ac:dyDescent="0.65">
      <c r="B430" s="16"/>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row>
    <row r="431" spans="2:43" ht="19.8" x14ac:dyDescent="0.65">
      <c r="B431" s="16"/>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row>
    <row r="432" spans="2:43" ht="19.8" x14ac:dyDescent="0.65">
      <c r="B432" s="16"/>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row>
    <row r="433" spans="2:43" ht="19.8" x14ac:dyDescent="0.65">
      <c r="B433" s="16"/>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row>
    <row r="434" spans="2:43" ht="19.8" x14ac:dyDescent="0.65">
      <c r="B434" s="16"/>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row>
    <row r="435" spans="2:43" ht="19.8" x14ac:dyDescent="0.65">
      <c r="B435" s="16"/>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row>
    <row r="436" spans="2:43" ht="19.8" x14ac:dyDescent="0.65">
      <c r="B436" s="16"/>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row>
    <row r="437" spans="2:43" ht="19.8" x14ac:dyDescent="0.65">
      <c r="B437" s="16"/>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row>
    <row r="438" spans="2:43" ht="19.8" x14ac:dyDescent="0.65">
      <c r="B438" s="16"/>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row>
    <row r="439" spans="2:43" ht="19.8" x14ac:dyDescent="0.65">
      <c r="B439" s="16"/>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row>
    <row r="440" spans="2:43" ht="19.8" x14ac:dyDescent="0.65">
      <c r="B440" s="16"/>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row>
    <row r="441" spans="2:43" ht="19.8" x14ac:dyDescent="0.65">
      <c r="B441" s="16"/>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row>
    <row r="442" spans="2:43" ht="19.8" x14ac:dyDescent="0.65">
      <c r="B442" s="16"/>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row>
    <row r="443" spans="2:43" ht="19.8" x14ac:dyDescent="0.65">
      <c r="B443" s="16"/>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row>
    <row r="444" spans="2:43" ht="19.8" x14ac:dyDescent="0.65">
      <c r="B444" s="16"/>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row>
    <row r="445" spans="2:43" ht="19.8" x14ac:dyDescent="0.65">
      <c r="B445" s="16"/>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row>
    <row r="446" spans="2:43" ht="19.8" x14ac:dyDescent="0.65">
      <c r="B446" s="16"/>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row>
    <row r="447" spans="2:43" ht="19.8" x14ac:dyDescent="0.65">
      <c r="B447" s="16"/>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row>
    <row r="448" spans="2:43" ht="19.8" x14ac:dyDescent="0.65">
      <c r="B448" s="16"/>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row>
    <row r="449" spans="2:43" ht="19.8" x14ac:dyDescent="0.65">
      <c r="B449" s="16"/>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row>
    <row r="450" spans="2:43" ht="19.8" x14ac:dyDescent="0.65">
      <c r="B450" s="16"/>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row>
    <row r="451" spans="2:43" ht="19.8" x14ac:dyDescent="0.65">
      <c r="B451" s="16"/>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row>
    <row r="452" spans="2:43" ht="19.8" x14ac:dyDescent="0.65">
      <c r="B452" s="16"/>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row>
    <row r="453" spans="2:43" ht="19.8" x14ac:dyDescent="0.65">
      <c r="B453" s="16"/>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row>
    <row r="454" spans="2:43" ht="19.8" x14ac:dyDescent="0.65">
      <c r="B454" s="16"/>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row>
    <row r="455" spans="2:43" ht="19.8" x14ac:dyDescent="0.65">
      <c r="B455" s="16"/>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row>
    <row r="456" spans="2:43" ht="19.8" x14ac:dyDescent="0.65">
      <c r="B456" s="16"/>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row>
    <row r="457" spans="2:43" ht="19.8" x14ac:dyDescent="0.65">
      <c r="B457" s="16"/>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row>
    <row r="458" spans="2:43" ht="19.8" x14ac:dyDescent="0.65">
      <c r="B458" s="16"/>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row>
    <row r="459" spans="2:43" ht="19.8" x14ac:dyDescent="0.65">
      <c r="B459" s="16"/>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row>
    <row r="460" spans="2:43" ht="19.8" x14ac:dyDescent="0.65">
      <c r="B460" s="16"/>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row>
    <row r="461" spans="2:43" ht="19.8" x14ac:dyDescent="0.65">
      <c r="B461" s="16"/>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row>
    <row r="462" spans="2:43" ht="19.8" x14ac:dyDescent="0.65">
      <c r="B462" s="16"/>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row>
    <row r="463" spans="2:43" ht="19.8" x14ac:dyDescent="0.65">
      <c r="B463" s="16"/>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row>
    <row r="464" spans="2:43" ht="19.8" x14ac:dyDescent="0.65">
      <c r="B464" s="16"/>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row>
    <row r="465" spans="2:43" ht="19.8" x14ac:dyDescent="0.65">
      <c r="B465" s="16"/>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row>
    <row r="466" spans="2:43" ht="19.8" x14ac:dyDescent="0.65">
      <c r="B466" s="16"/>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row>
    <row r="467" spans="2:43" ht="19.8" x14ac:dyDescent="0.65">
      <c r="B467" s="16"/>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row>
    <row r="468" spans="2:43" ht="19.8" x14ac:dyDescent="0.65">
      <c r="B468" s="16"/>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row>
    <row r="469" spans="2:43" ht="19.8" x14ac:dyDescent="0.65">
      <c r="B469" s="16"/>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row>
    <row r="470" spans="2:43" ht="19.8" x14ac:dyDescent="0.65">
      <c r="B470" s="16"/>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row>
    <row r="471" spans="2:43" ht="19.8" x14ac:dyDescent="0.65">
      <c r="B471" s="16"/>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row>
    <row r="472" spans="2:43" ht="19.8" x14ac:dyDescent="0.65">
      <c r="B472" s="16"/>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row>
    <row r="473" spans="2:43" ht="19.8" x14ac:dyDescent="0.65">
      <c r="B473" s="16"/>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row>
    <row r="474" spans="2:43" ht="19.8" x14ac:dyDescent="0.65">
      <c r="B474" s="16"/>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row>
    <row r="475" spans="2:43" ht="19.8" x14ac:dyDescent="0.65">
      <c r="B475" s="16"/>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row>
    <row r="476" spans="2:43" ht="19.8" x14ac:dyDescent="0.65">
      <c r="B476" s="16"/>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row>
    <row r="477" spans="2:43" ht="19.8" x14ac:dyDescent="0.65">
      <c r="B477" s="16"/>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row>
    <row r="478" spans="2:43" ht="19.8" x14ac:dyDescent="0.65">
      <c r="B478" s="16"/>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row>
    <row r="479" spans="2:43" ht="19.8" x14ac:dyDescent="0.65">
      <c r="B479" s="16"/>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row>
    <row r="480" spans="2:43" ht="19.8" x14ac:dyDescent="0.65">
      <c r="B480" s="16"/>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row>
    <row r="481" spans="2:43" ht="19.8" x14ac:dyDescent="0.65">
      <c r="B481" s="16"/>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row>
    <row r="482" spans="2:43" ht="19.8" x14ac:dyDescent="0.65">
      <c r="B482" s="16"/>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row>
    <row r="483" spans="2:43" ht="19.8" x14ac:dyDescent="0.65">
      <c r="B483" s="16"/>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row>
    <row r="484" spans="2:43" ht="19.8" x14ac:dyDescent="0.65">
      <c r="B484" s="16"/>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row>
    <row r="485" spans="2:43" ht="19.8" x14ac:dyDescent="0.65">
      <c r="B485" s="16"/>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row>
    <row r="486" spans="2:43" ht="19.8" x14ac:dyDescent="0.65">
      <c r="B486" s="16"/>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row>
    <row r="487" spans="2:43" ht="19.8" x14ac:dyDescent="0.65">
      <c r="B487" s="16"/>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row>
    <row r="488" spans="2:43" ht="19.8" x14ac:dyDescent="0.65">
      <c r="B488" s="16"/>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row>
    <row r="489" spans="2:43" ht="19.8" x14ac:dyDescent="0.65">
      <c r="B489" s="16"/>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row>
    <row r="490" spans="2:43" ht="19.8" x14ac:dyDescent="0.65">
      <c r="B490" s="16"/>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row>
    <row r="491" spans="2:43" ht="19.8" x14ac:dyDescent="0.65">
      <c r="B491" s="16"/>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row>
    <row r="492" spans="2:43" ht="19.8" x14ac:dyDescent="0.65">
      <c r="B492" s="16"/>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row>
    <row r="493" spans="2:43" ht="19.8" x14ac:dyDescent="0.65">
      <c r="B493" s="16"/>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row>
    <row r="494" spans="2:43" ht="19.8" x14ac:dyDescent="0.65">
      <c r="B494" s="16"/>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row>
    <row r="495" spans="2:43" ht="19.8" x14ac:dyDescent="0.65">
      <c r="B495" s="16"/>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row>
    <row r="496" spans="2:43" ht="19.8" x14ac:dyDescent="0.65">
      <c r="B496" s="16"/>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row>
    <row r="497" spans="2:43" ht="19.8" x14ac:dyDescent="0.65">
      <c r="B497" s="16"/>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row>
    <row r="498" spans="2:43" ht="19.8" x14ac:dyDescent="0.65">
      <c r="B498" s="16"/>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row>
    <row r="499" spans="2:43" ht="19.8" x14ac:dyDescent="0.65">
      <c r="B499" s="16"/>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row>
    <row r="500" spans="2:43" ht="19.8" x14ac:dyDescent="0.65">
      <c r="B500" s="16"/>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row>
    <row r="501" spans="2:43" ht="19.8" x14ac:dyDescent="0.65">
      <c r="B501" s="16"/>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row>
    <row r="502" spans="2:43" ht="19.8" x14ac:dyDescent="0.65">
      <c r="B502" s="16"/>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row>
    <row r="503" spans="2:43" ht="19.8" x14ac:dyDescent="0.65">
      <c r="B503" s="16"/>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row>
    <row r="504" spans="2:43" ht="19.8" x14ac:dyDescent="0.65">
      <c r="B504" s="16"/>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row>
    <row r="505" spans="2:43" ht="19.8" x14ac:dyDescent="0.65">
      <c r="B505" s="16"/>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row>
    <row r="506" spans="2:43" ht="19.8" x14ac:dyDescent="0.65">
      <c r="B506" s="16"/>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row>
    <row r="507" spans="2:43" ht="19.8" x14ac:dyDescent="0.65">
      <c r="B507" s="16"/>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row>
    <row r="508" spans="2:43" ht="19.8" x14ac:dyDescent="0.65">
      <c r="B508" s="16"/>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row>
    <row r="509" spans="2:43" ht="19.8" x14ac:dyDescent="0.65">
      <c r="B509" s="16"/>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row>
    <row r="510" spans="2:43" ht="19.8" x14ac:dyDescent="0.65">
      <c r="B510" s="16"/>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row>
    <row r="511" spans="2:43" ht="19.8" x14ac:dyDescent="0.65">
      <c r="B511" s="16"/>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row>
    <row r="512" spans="2:43" ht="19.8" x14ac:dyDescent="0.65">
      <c r="B512" s="16"/>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row>
    <row r="513" spans="2:43" ht="19.8" x14ac:dyDescent="0.65">
      <c r="B513" s="16"/>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row>
    <row r="514" spans="2:43" ht="19.8" x14ac:dyDescent="0.65">
      <c r="B514" s="16"/>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row>
    <row r="515" spans="2:43" ht="19.8" x14ac:dyDescent="0.65">
      <c r="B515" s="16"/>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row>
    <row r="516" spans="2:43" ht="19.8" x14ac:dyDescent="0.65">
      <c r="B516" s="16"/>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row>
    <row r="517" spans="2:43" ht="19.8" x14ac:dyDescent="0.65">
      <c r="B517" s="16"/>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row>
    <row r="518" spans="2:43" ht="19.8" x14ac:dyDescent="0.65">
      <c r="B518" s="16"/>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row>
    <row r="519" spans="2:43" ht="19.8" x14ac:dyDescent="0.65">
      <c r="B519" s="16"/>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row>
    <row r="520" spans="2:43" ht="19.8" x14ac:dyDescent="0.65">
      <c r="B520" s="16"/>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row>
    <row r="521" spans="2:43" ht="19.8" x14ac:dyDescent="0.65">
      <c r="B521" s="16"/>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row>
    <row r="522" spans="2:43" ht="19.8" x14ac:dyDescent="0.65">
      <c r="B522" s="16"/>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row>
    <row r="523" spans="2:43" ht="19.8" x14ac:dyDescent="0.65">
      <c r="B523" s="16"/>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row>
    <row r="524" spans="2:43" ht="19.8" x14ac:dyDescent="0.65">
      <c r="B524" s="16"/>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row>
    <row r="525" spans="2:43" ht="19.8" x14ac:dyDescent="0.65">
      <c r="B525" s="16"/>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row>
    <row r="526" spans="2:43" ht="19.8" x14ac:dyDescent="0.65">
      <c r="B526" s="16"/>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row>
    <row r="527" spans="2:43" ht="19.8" x14ac:dyDescent="0.65">
      <c r="B527" s="16"/>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row>
    <row r="528" spans="2:43" ht="19.8" x14ac:dyDescent="0.65">
      <c r="B528" s="16"/>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row>
    <row r="529" spans="2:43" ht="19.8" x14ac:dyDescent="0.65">
      <c r="B529" s="16"/>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row>
    <row r="530" spans="2:43" ht="19.8" x14ac:dyDescent="0.65">
      <c r="B530" s="16"/>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row>
    <row r="531" spans="2:43" ht="19.8" x14ac:dyDescent="0.65">
      <c r="B531" s="16"/>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row>
    <row r="532" spans="2:43" ht="19.8" x14ac:dyDescent="0.65">
      <c r="B532" s="16"/>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row>
    <row r="533" spans="2:43" ht="19.8" x14ac:dyDescent="0.65">
      <c r="B533" s="16"/>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row>
    <row r="534" spans="2:43" ht="19.8" x14ac:dyDescent="0.65">
      <c r="B534" s="16"/>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row>
    <row r="535" spans="2:43" ht="19.8" x14ac:dyDescent="0.65">
      <c r="B535" s="16"/>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row>
    <row r="536" spans="2:43" ht="19.8" x14ac:dyDescent="0.65">
      <c r="B536" s="16"/>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row>
    <row r="537" spans="2:43" ht="19.8" x14ac:dyDescent="0.65">
      <c r="B537" s="16"/>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row>
    <row r="538" spans="2:43" ht="19.8" x14ac:dyDescent="0.65">
      <c r="B538" s="16"/>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row>
    <row r="539" spans="2:43" ht="19.8" x14ac:dyDescent="0.65">
      <c r="B539" s="16"/>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row>
    <row r="540" spans="2:43" ht="19.8" x14ac:dyDescent="0.65">
      <c r="B540" s="16"/>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row>
    <row r="541" spans="2:43" ht="19.8" x14ac:dyDescent="0.65">
      <c r="B541" s="16"/>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row>
    <row r="542" spans="2:43" ht="19.8" x14ac:dyDescent="0.65">
      <c r="B542" s="16"/>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row>
    <row r="543" spans="2:43" ht="19.8" x14ac:dyDescent="0.65">
      <c r="B543" s="16"/>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row>
    <row r="544" spans="2:43" ht="19.8" x14ac:dyDescent="0.65">
      <c r="B544" s="16"/>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row>
    <row r="545" spans="2:43" ht="19.8" x14ac:dyDescent="0.65">
      <c r="B545" s="16"/>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row>
    <row r="546" spans="2:43" ht="19.8" x14ac:dyDescent="0.65">
      <c r="B546" s="16"/>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row>
    <row r="547" spans="2:43" ht="19.8" x14ac:dyDescent="0.65">
      <c r="B547" s="16"/>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row>
    <row r="548" spans="2:43" ht="19.8" x14ac:dyDescent="0.65">
      <c r="B548" s="16"/>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row>
    <row r="549" spans="2:43" ht="19.8" x14ac:dyDescent="0.65">
      <c r="B549" s="16"/>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row>
    <row r="550" spans="2:43" ht="19.8" x14ac:dyDescent="0.65">
      <c r="B550" s="16"/>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row>
    <row r="551" spans="2:43" ht="19.8" x14ac:dyDescent="0.65">
      <c r="B551" s="16"/>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row>
    <row r="552" spans="2:43" ht="19.8" x14ac:dyDescent="0.65">
      <c r="B552" s="16"/>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row>
    <row r="553" spans="2:43" ht="19.8" x14ac:dyDescent="0.65">
      <c r="B553" s="16"/>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row>
    <row r="554" spans="2:43" ht="19.8" x14ac:dyDescent="0.65">
      <c r="B554" s="16"/>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row>
    <row r="555" spans="2:43" ht="19.8" x14ac:dyDescent="0.65">
      <c r="B555" s="16"/>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row>
    <row r="556" spans="2:43" ht="19.8" x14ac:dyDescent="0.65">
      <c r="B556" s="16"/>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row>
    <row r="557" spans="2:43" ht="19.8" x14ac:dyDescent="0.65">
      <c r="B557" s="16"/>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row>
    <row r="558" spans="2:43" ht="19.8" x14ac:dyDescent="0.65">
      <c r="B558" s="16"/>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row>
    <row r="559" spans="2:43" ht="19.8" x14ac:dyDescent="0.65">
      <c r="B559" s="16"/>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row>
    <row r="560" spans="2:43" ht="19.8" x14ac:dyDescent="0.65">
      <c r="B560" s="16"/>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row>
    <row r="561" spans="2:43" ht="19.8" x14ac:dyDescent="0.65">
      <c r="B561" s="16"/>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row>
    <row r="562" spans="2:43" ht="19.8" x14ac:dyDescent="0.65">
      <c r="B562" s="16"/>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row>
    <row r="563" spans="2:43" ht="19.8" x14ac:dyDescent="0.65">
      <c r="B563" s="16"/>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row>
    <row r="564" spans="2:43" ht="19.8" x14ac:dyDescent="0.65">
      <c r="B564" s="16"/>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row>
    <row r="565" spans="2:43" ht="19.8" x14ac:dyDescent="0.65">
      <c r="B565" s="16"/>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row>
    <row r="566" spans="2:43" ht="19.8" x14ac:dyDescent="0.65">
      <c r="B566" s="16"/>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row>
    <row r="567" spans="2:43" ht="19.8" x14ac:dyDescent="0.65">
      <c r="B567" s="16"/>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row>
    <row r="568" spans="2:43" ht="19.8" x14ac:dyDescent="0.65">
      <c r="B568" s="16"/>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row>
    <row r="569" spans="2:43" ht="19.8" x14ac:dyDescent="0.65">
      <c r="B569" s="16"/>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row>
    <row r="570" spans="2:43" ht="19.8" x14ac:dyDescent="0.65">
      <c r="B570" s="16"/>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row>
    <row r="571" spans="2:43" ht="19.8" x14ac:dyDescent="0.65">
      <c r="B571" s="16"/>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row>
    <row r="572" spans="2:43" ht="19.8" x14ac:dyDescent="0.65">
      <c r="B572" s="16"/>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row>
    <row r="573" spans="2:43" ht="19.8" x14ac:dyDescent="0.65">
      <c r="B573" s="16"/>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row>
    <row r="574" spans="2:43" ht="19.8" x14ac:dyDescent="0.65">
      <c r="B574" s="16"/>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row>
    <row r="575" spans="2:43" ht="19.8" x14ac:dyDescent="0.65">
      <c r="B575" s="16"/>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row>
    <row r="576" spans="2:43" ht="19.8" x14ac:dyDescent="0.65">
      <c r="B576" s="16"/>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row>
    <row r="577" spans="2:43" ht="19.8" x14ac:dyDescent="0.65">
      <c r="B577" s="16"/>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row>
    <row r="578" spans="2:43" ht="19.8" x14ac:dyDescent="0.65">
      <c r="B578" s="16"/>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row>
    <row r="579" spans="2:43" ht="19.8" x14ac:dyDescent="0.65">
      <c r="B579" s="16"/>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row>
    <row r="580" spans="2:43" ht="19.8" x14ac:dyDescent="0.65">
      <c r="B580" s="16"/>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row>
    <row r="581" spans="2:43" ht="19.8" x14ac:dyDescent="0.65">
      <c r="B581" s="16"/>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row>
    <row r="582" spans="2:43" ht="19.8" x14ac:dyDescent="0.65">
      <c r="B582" s="16"/>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row>
    <row r="583" spans="2:43" ht="19.8" x14ac:dyDescent="0.65">
      <c r="B583" s="16"/>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row>
    <row r="584" spans="2:43" ht="19.8" x14ac:dyDescent="0.65">
      <c r="B584" s="16"/>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row>
    <row r="585" spans="2:43" ht="19.8" x14ac:dyDescent="0.65">
      <c r="B585" s="16"/>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row>
    <row r="586" spans="2:43" ht="19.8" x14ac:dyDescent="0.65">
      <c r="B586" s="16"/>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row>
    <row r="587" spans="2:43" ht="19.8" x14ac:dyDescent="0.65">
      <c r="B587" s="16"/>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row>
    <row r="588" spans="2:43" ht="19.8" x14ac:dyDescent="0.65">
      <c r="B588" s="16"/>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row>
    <row r="589" spans="2:43" ht="19.8" x14ac:dyDescent="0.65">
      <c r="B589" s="16"/>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row>
    <row r="590" spans="2:43" ht="19.8" x14ac:dyDescent="0.65">
      <c r="B590" s="16"/>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row>
    <row r="591" spans="2:43" ht="19.8" x14ac:dyDescent="0.65">
      <c r="B591" s="16"/>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row>
    <row r="592" spans="2:43" ht="19.8" x14ac:dyDescent="0.65">
      <c r="B592" s="16"/>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row>
    <row r="593" spans="2:43" ht="19.8" x14ac:dyDescent="0.65">
      <c r="B593" s="16"/>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row>
    <row r="594" spans="2:43" ht="19.8" x14ac:dyDescent="0.65">
      <c r="B594" s="16"/>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row>
    <row r="595" spans="2:43" ht="19.8" x14ac:dyDescent="0.65">
      <c r="B595" s="16"/>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row>
    <row r="596" spans="2:43" ht="19.8" x14ac:dyDescent="0.65">
      <c r="B596" s="16"/>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row>
    <row r="597" spans="2:43" ht="19.8" x14ac:dyDescent="0.65">
      <c r="B597" s="16"/>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row>
    <row r="598" spans="2:43" ht="19.8" x14ac:dyDescent="0.65">
      <c r="B598" s="16"/>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row>
    <row r="599" spans="2:43" ht="19.8" x14ac:dyDescent="0.65">
      <c r="B599" s="16"/>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row>
    <row r="600" spans="2:43" ht="19.8" x14ac:dyDescent="0.65">
      <c r="B600" s="16"/>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row>
    <row r="601" spans="2:43" ht="19.8" x14ac:dyDescent="0.65">
      <c r="B601" s="16"/>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row>
    <row r="602" spans="2:43" ht="19.8" x14ac:dyDescent="0.65">
      <c r="B602" s="16"/>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row>
    <row r="603" spans="2:43" ht="19.8" x14ac:dyDescent="0.65">
      <c r="B603" s="16"/>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row>
    <row r="604" spans="2:43" ht="19.8" x14ac:dyDescent="0.65">
      <c r="B604" s="16"/>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row>
    <row r="605" spans="2:43" ht="19.8" x14ac:dyDescent="0.65">
      <c r="B605" s="16"/>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row>
    <row r="606" spans="2:43" ht="19.8" x14ac:dyDescent="0.65">
      <c r="B606" s="16"/>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row>
    <row r="607" spans="2:43" ht="19.8" x14ac:dyDescent="0.65">
      <c r="B607" s="16"/>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row>
    <row r="608" spans="2:43" ht="19.8" x14ac:dyDescent="0.65">
      <c r="B608" s="16"/>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row>
    <row r="609" spans="2:43" ht="19.8" x14ac:dyDescent="0.65">
      <c r="B609" s="16"/>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row>
    <row r="610" spans="2:43" ht="19.8" x14ac:dyDescent="0.65">
      <c r="B610" s="16"/>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row>
    <row r="611" spans="2:43" ht="19.8" x14ac:dyDescent="0.65">
      <c r="B611" s="16"/>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row>
    <row r="612" spans="2:43" ht="19.8" x14ac:dyDescent="0.65">
      <c r="B612" s="16"/>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row>
    <row r="613" spans="2:43" ht="19.8" x14ac:dyDescent="0.65">
      <c r="B613" s="16"/>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row>
    <row r="614" spans="2:43" ht="19.8" x14ac:dyDescent="0.65">
      <c r="B614" s="16"/>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row>
    <row r="615" spans="2:43" ht="19.8" x14ac:dyDescent="0.65">
      <c r="B615" s="16"/>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row>
    <row r="616" spans="2:43" ht="19.8" x14ac:dyDescent="0.65">
      <c r="B616" s="16"/>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row>
    <row r="617" spans="2:43" ht="19.8" x14ac:dyDescent="0.65">
      <c r="B617" s="16"/>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row>
    <row r="618" spans="2:43" ht="19.8" x14ac:dyDescent="0.65">
      <c r="B618" s="16"/>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row>
    <row r="619" spans="2:43" ht="19.8" x14ac:dyDescent="0.65">
      <c r="B619" s="16"/>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row>
    <row r="620" spans="2:43" ht="19.8" x14ac:dyDescent="0.65">
      <c r="B620" s="16"/>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row>
    <row r="621" spans="2:43" ht="19.8" x14ac:dyDescent="0.65">
      <c r="B621" s="16"/>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row>
    <row r="622" spans="2:43" ht="19.8" x14ac:dyDescent="0.65">
      <c r="B622" s="16"/>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row>
    <row r="623" spans="2:43" ht="19.8" x14ac:dyDescent="0.65">
      <c r="B623" s="16"/>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row>
    <row r="624" spans="2:43" ht="19.8" x14ac:dyDescent="0.65">
      <c r="B624" s="16"/>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row>
    <row r="625" spans="2:43" ht="19.8" x14ac:dyDescent="0.65">
      <c r="B625" s="16"/>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row>
    <row r="626" spans="2:43" ht="19.8" x14ac:dyDescent="0.65">
      <c r="B626" s="16"/>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row>
    <row r="627" spans="2:43" ht="19.8" x14ac:dyDescent="0.65">
      <c r="B627" s="16"/>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row>
    <row r="628" spans="2:43" ht="19.8" x14ac:dyDescent="0.65">
      <c r="B628" s="16"/>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row>
    <row r="629" spans="2:43" ht="19.8" x14ac:dyDescent="0.65">
      <c r="B629" s="16"/>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row>
    <row r="630" spans="2:43" ht="19.8" x14ac:dyDescent="0.65">
      <c r="B630" s="16"/>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row>
    <row r="631" spans="2:43" ht="19.8" x14ac:dyDescent="0.65">
      <c r="B631" s="16"/>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row>
    <row r="632" spans="2:43" ht="19.8" x14ac:dyDescent="0.65">
      <c r="B632" s="16"/>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row>
    <row r="633" spans="2:43" ht="19.8" x14ac:dyDescent="0.65">
      <c r="B633" s="16"/>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row>
    <row r="634" spans="2:43" ht="19.8" x14ac:dyDescent="0.65">
      <c r="B634" s="16"/>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row>
    <row r="635" spans="2:43" ht="19.8" x14ac:dyDescent="0.65">
      <c r="B635" s="16"/>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row>
    <row r="636" spans="2:43" ht="19.8" x14ac:dyDescent="0.65">
      <c r="B636" s="16"/>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row>
    <row r="637" spans="2:43" ht="19.8" x14ac:dyDescent="0.65">
      <c r="B637" s="16"/>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row>
    <row r="638" spans="2:43" ht="19.8" x14ac:dyDescent="0.65">
      <c r="B638" s="16"/>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row>
    <row r="639" spans="2:43" ht="19.8" x14ac:dyDescent="0.65">
      <c r="B639" s="16"/>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row>
    <row r="640" spans="2:43" ht="19.8" x14ac:dyDescent="0.65">
      <c r="B640" s="16"/>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row>
    <row r="641" spans="2:43" ht="19.8" x14ac:dyDescent="0.65">
      <c r="B641" s="16"/>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row>
    <row r="642" spans="2:43" ht="19.8" x14ac:dyDescent="0.65">
      <c r="B642" s="16"/>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row>
    <row r="643" spans="2:43" ht="19.8" x14ac:dyDescent="0.65">
      <c r="B643" s="16"/>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row>
    <row r="644" spans="2:43" ht="19.8" x14ac:dyDescent="0.65">
      <c r="B644" s="16"/>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row>
    <row r="645" spans="2:43" ht="19.8" x14ac:dyDescent="0.65">
      <c r="B645" s="16"/>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row>
    <row r="646" spans="2:43" ht="19.8" x14ac:dyDescent="0.65">
      <c r="B646" s="16"/>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row>
    <row r="647" spans="2:43" ht="19.8" x14ac:dyDescent="0.65">
      <c r="B647" s="16"/>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row>
    <row r="648" spans="2:43" ht="19.8" x14ac:dyDescent="0.65">
      <c r="B648" s="16"/>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row>
    <row r="649" spans="2:43" ht="19.8" x14ac:dyDescent="0.65">
      <c r="B649" s="16"/>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row>
    <row r="650" spans="2:43" ht="19.8" x14ac:dyDescent="0.65">
      <c r="B650" s="16"/>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row>
    <row r="651" spans="2:43" ht="19.8" x14ac:dyDescent="0.65">
      <c r="B651" s="16"/>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row>
    <row r="652" spans="2:43" ht="19.8" x14ac:dyDescent="0.65">
      <c r="B652" s="16"/>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row>
    <row r="653" spans="2:43" ht="19.8" x14ac:dyDescent="0.65">
      <c r="B653" s="16"/>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row>
    <row r="654" spans="2:43" ht="19.8" x14ac:dyDescent="0.65">
      <c r="B654" s="16"/>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row>
    <row r="655" spans="2:43" ht="19.8" x14ac:dyDescent="0.65">
      <c r="B655" s="16"/>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row>
    <row r="656" spans="2:43" ht="19.8" x14ac:dyDescent="0.65">
      <c r="B656" s="16"/>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row>
    <row r="657" spans="2:43" ht="19.8" x14ac:dyDescent="0.65">
      <c r="B657" s="16"/>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row>
    <row r="658" spans="2:43" ht="19.8" x14ac:dyDescent="0.65">
      <c r="B658" s="16"/>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row>
    <row r="659" spans="2:43" ht="19.8" x14ac:dyDescent="0.65">
      <c r="B659" s="16"/>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row>
    <row r="660" spans="2:43" ht="19.8" x14ac:dyDescent="0.65">
      <c r="B660" s="16"/>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row>
    <row r="661" spans="2:43" ht="19.8" x14ac:dyDescent="0.65">
      <c r="B661" s="16"/>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row>
    <row r="662" spans="2:43" ht="19.8" x14ac:dyDescent="0.65">
      <c r="B662" s="16"/>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row>
    <row r="663" spans="2:43" ht="19.8" x14ac:dyDescent="0.65">
      <c r="B663" s="16"/>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row>
    <row r="664" spans="2:43" ht="19.8" x14ac:dyDescent="0.65">
      <c r="B664" s="16"/>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row>
    <row r="665" spans="2:43" ht="19.8" x14ac:dyDescent="0.65">
      <c r="B665" s="16"/>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row>
    <row r="666" spans="2:43" ht="19.8" x14ac:dyDescent="0.65">
      <c r="B666" s="16"/>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row>
    <row r="667" spans="2:43" ht="19.8" x14ac:dyDescent="0.65">
      <c r="B667" s="16"/>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row>
    <row r="668" spans="2:43" ht="19.8" x14ac:dyDescent="0.65">
      <c r="B668" s="16"/>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row>
    <row r="669" spans="2:43" ht="19.8" x14ac:dyDescent="0.65">
      <c r="B669" s="16"/>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row>
    <row r="670" spans="2:43" ht="19.8" x14ac:dyDescent="0.65">
      <c r="B670" s="16"/>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row>
    <row r="671" spans="2:43" ht="19.8" x14ac:dyDescent="0.65">
      <c r="B671" s="16"/>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row>
    <row r="672" spans="2:43" ht="19.8" x14ac:dyDescent="0.65">
      <c r="B672" s="16"/>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row>
    <row r="673" spans="2:43" ht="19.8" x14ac:dyDescent="0.65">
      <c r="B673" s="16"/>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row>
    <row r="674" spans="2:43" ht="19.8" x14ac:dyDescent="0.65">
      <c r="B674" s="16"/>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row>
    <row r="675" spans="2:43" ht="19.8" x14ac:dyDescent="0.65">
      <c r="B675" s="16"/>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row>
    <row r="676" spans="2:43" ht="19.8" x14ac:dyDescent="0.65">
      <c r="B676" s="16"/>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row>
    <row r="677" spans="2:43" ht="19.8" x14ac:dyDescent="0.65">
      <c r="B677" s="16"/>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row>
    <row r="678" spans="2:43" ht="19.8" x14ac:dyDescent="0.65">
      <c r="B678" s="16"/>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row>
    <row r="679" spans="2:43" ht="19.8" x14ac:dyDescent="0.65">
      <c r="B679" s="16"/>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row>
    <row r="680" spans="2:43" ht="19.8" x14ac:dyDescent="0.65">
      <c r="B680" s="16"/>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row>
    <row r="681" spans="2:43" ht="19.8" x14ac:dyDescent="0.65">
      <c r="B681" s="16"/>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row>
    <row r="682" spans="2:43" ht="19.8" x14ac:dyDescent="0.65">
      <c r="B682" s="16"/>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row>
    <row r="683" spans="2:43" ht="19.8" x14ac:dyDescent="0.65">
      <c r="B683" s="16"/>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row>
    <row r="684" spans="2:43" ht="19.8" x14ac:dyDescent="0.65">
      <c r="B684" s="16"/>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row>
    <row r="685" spans="2:43" ht="19.8" x14ac:dyDescent="0.65">
      <c r="B685" s="16"/>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row>
    <row r="686" spans="2:43" ht="19.8" x14ac:dyDescent="0.65">
      <c r="B686" s="16"/>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row>
    <row r="687" spans="2:43" ht="19.8" x14ac:dyDescent="0.65">
      <c r="B687" s="16"/>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row>
    <row r="688" spans="2:43" ht="19.8" x14ac:dyDescent="0.65">
      <c r="B688" s="16"/>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row>
    <row r="689" spans="2:43" ht="19.8" x14ac:dyDescent="0.65">
      <c r="B689" s="16"/>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row>
    <row r="690" spans="2:43" ht="19.8" x14ac:dyDescent="0.65">
      <c r="B690" s="16"/>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row>
    <row r="691" spans="2:43" ht="19.8" x14ac:dyDescent="0.65">
      <c r="B691" s="16"/>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row>
    <row r="692" spans="2:43" ht="19.8" x14ac:dyDescent="0.65">
      <c r="B692" s="16"/>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row>
    <row r="693" spans="2:43" ht="19.8" x14ac:dyDescent="0.65">
      <c r="B693" s="16"/>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row>
    <row r="694" spans="2:43" ht="19.8" x14ac:dyDescent="0.65">
      <c r="B694" s="16"/>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row>
    <row r="695" spans="2:43" ht="19.8" x14ac:dyDescent="0.65">
      <c r="B695" s="16"/>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row>
    <row r="696" spans="2:43" ht="19.8" x14ac:dyDescent="0.65">
      <c r="B696" s="16"/>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row>
    <row r="697" spans="2:43" ht="19.8" x14ac:dyDescent="0.65">
      <c r="B697" s="16"/>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row>
    <row r="698" spans="2:43" ht="19.8" x14ac:dyDescent="0.65">
      <c r="B698" s="16"/>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row>
    <row r="699" spans="2:43" ht="19.8" x14ac:dyDescent="0.65">
      <c r="B699" s="16"/>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row>
    <row r="700" spans="2:43" ht="19.8" x14ac:dyDescent="0.65">
      <c r="B700" s="16"/>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row>
    <row r="701" spans="2:43" ht="19.8" x14ac:dyDescent="0.65">
      <c r="B701" s="16"/>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row>
    <row r="702" spans="2:43" ht="19.8" x14ac:dyDescent="0.65">
      <c r="B702" s="16"/>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row>
    <row r="703" spans="2:43" ht="19.8" x14ac:dyDescent="0.65">
      <c r="B703" s="16"/>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row>
    <row r="704" spans="2:43" ht="19.8" x14ac:dyDescent="0.65">
      <c r="B704" s="16"/>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row>
    <row r="705" spans="2:43" ht="19.8" x14ac:dyDescent="0.65">
      <c r="B705" s="16"/>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row>
    <row r="706" spans="2:43" ht="19.8" x14ac:dyDescent="0.65">
      <c r="B706" s="16"/>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row>
    <row r="707" spans="2:43" ht="19.8" x14ac:dyDescent="0.65">
      <c r="B707" s="16"/>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row>
    <row r="708" spans="2:43" ht="19.8" x14ac:dyDescent="0.65">
      <c r="B708" s="16"/>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row>
    <row r="709" spans="2:43" ht="19.8" x14ac:dyDescent="0.65">
      <c r="B709" s="16"/>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row>
    <row r="710" spans="2:43" ht="19.8" x14ac:dyDescent="0.65">
      <c r="B710" s="16"/>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row>
    <row r="711" spans="2:43" ht="19.8" x14ac:dyDescent="0.65">
      <c r="B711" s="16"/>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row>
    <row r="712" spans="2:43" ht="19.8" x14ac:dyDescent="0.65">
      <c r="B712" s="16"/>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row>
    <row r="713" spans="2:43" ht="19.8" x14ac:dyDescent="0.65">
      <c r="B713" s="16"/>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row>
    <row r="714" spans="2:43" ht="19.8" x14ac:dyDescent="0.65">
      <c r="B714" s="16"/>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row>
    <row r="715" spans="2:43" ht="19.8" x14ac:dyDescent="0.65">
      <c r="B715" s="16"/>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row>
    <row r="716" spans="2:43" ht="19.8" x14ac:dyDescent="0.65">
      <c r="B716" s="16"/>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row>
    <row r="717" spans="2:43" ht="19.8" x14ac:dyDescent="0.65">
      <c r="B717" s="16"/>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row>
    <row r="718" spans="2:43" ht="19.8" x14ac:dyDescent="0.65">
      <c r="B718" s="16"/>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row>
    <row r="719" spans="2:43" ht="19.8" x14ac:dyDescent="0.65">
      <c r="B719" s="16"/>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row>
    <row r="720" spans="2:43" ht="19.8" x14ac:dyDescent="0.65">
      <c r="B720" s="16"/>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row>
    <row r="721" spans="2:43" ht="19.8" x14ac:dyDescent="0.65">
      <c r="B721" s="16"/>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row>
    <row r="722" spans="2:43" ht="19.8" x14ac:dyDescent="0.65">
      <c r="B722" s="16"/>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row>
    <row r="723" spans="2:43" ht="19.8" x14ac:dyDescent="0.65">
      <c r="B723" s="16"/>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row>
    <row r="724" spans="2:43" ht="19.8" x14ac:dyDescent="0.65">
      <c r="B724" s="16"/>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row>
    <row r="725" spans="2:43" ht="19.8" x14ac:dyDescent="0.65">
      <c r="B725" s="16"/>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row>
    <row r="726" spans="2:43" ht="19.8" x14ac:dyDescent="0.65">
      <c r="B726" s="16"/>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row>
    <row r="727" spans="2:43" ht="19.8" x14ac:dyDescent="0.65">
      <c r="B727" s="16"/>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row>
    <row r="728" spans="2:43" ht="19.8" x14ac:dyDescent="0.65">
      <c r="B728" s="16"/>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row>
    <row r="729" spans="2:43" ht="19.8" x14ac:dyDescent="0.65">
      <c r="B729" s="16"/>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row>
    <row r="730" spans="2:43" ht="19.8" x14ac:dyDescent="0.65">
      <c r="B730" s="16"/>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row>
    <row r="731" spans="2:43" ht="19.8" x14ac:dyDescent="0.65">
      <c r="B731" s="16"/>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row>
    <row r="732" spans="2:43" ht="19.8" x14ac:dyDescent="0.65">
      <c r="B732" s="16"/>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row>
    <row r="733" spans="2:43" ht="19.8" x14ac:dyDescent="0.65">
      <c r="B733" s="16"/>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row>
    <row r="734" spans="2:43" ht="19.8" x14ac:dyDescent="0.65">
      <c r="B734" s="16"/>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row>
    <row r="735" spans="2:43" ht="19.8" x14ac:dyDescent="0.65">
      <c r="B735" s="16"/>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row>
    <row r="736" spans="2:43" ht="19.8" x14ac:dyDescent="0.65">
      <c r="B736" s="16"/>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row>
    <row r="737" spans="2:43" ht="19.8" x14ac:dyDescent="0.65">
      <c r="B737" s="16"/>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row>
    <row r="738" spans="2:43" ht="19.8" x14ac:dyDescent="0.65">
      <c r="B738" s="16"/>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row>
    <row r="739" spans="2:43" ht="19.8" x14ac:dyDescent="0.65">
      <c r="B739" s="16"/>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row>
    <row r="740" spans="2:43" ht="19.8" x14ac:dyDescent="0.65">
      <c r="B740" s="16"/>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row>
    <row r="741" spans="2:43" ht="19.8" x14ac:dyDescent="0.65">
      <c r="B741" s="16"/>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row>
    <row r="742" spans="2:43" ht="19.8" x14ac:dyDescent="0.65">
      <c r="B742" s="16"/>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row>
    <row r="743" spans="2:43" ht="19.8" x14ac:dyDescent="0.65">
      <c r="B743" s="16"/>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row>
    <row r="744" spans="2:43" ht="19.8" x14ac:dyDescent="0.65">
      <c r="B744" s="16"/>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row>
    <row r="745" spans="2:43" ht="19.8" x14ac:dyDescent="0.65">
      <c r="B745" s="16"/>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row>
    <row r="746" spans="2:43" ht="19.8" x14ac:dyDescent="0.65">
      <c r="B746" s="16"/>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row>
    <row r="747" spans="2:43" ht="19.8" x14ac:dyDescent="0.65">
      <c r="B747" s="16"/>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row>
    <row r="748" spans="2:43" ht="19.8" x14ac:dyDescent="0.65">
      <c r="B748" s="16"/>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row>
    <row r="749" spans="2:43" ht="19.8" x14ac:dyDescent="0.65">
      <c r="B749" s="16"/>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row>
    <row r="750" spans="2:43" ht="19.8" x14ac:dyDescent="0.65">
      <c r="B750" s="16"/>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row>
    <row r="751" spans="2:43" ht="19.8" x14ac:dyDescent="0.65">
      <c r="B751" s="16"/>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row>
    <row r="752" spans="2:43" ht="19.8" x14ac:dyDescent="0.65">
      <c r="B752" s="16"/>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row>
    <row r="753" spans="2:43" ht="19.8" x14ac:dyDescent="0.65">
      <c r="B753" s="16"/>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row>
    <row r="754" spans="2:43" ht="19.8" x14ac:dyDescent="0.65">
      <c r="B754" s="16"/>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row>
    <row r="755" spans="2:43" ht="19.8" x14ac:dyDescent="0.65">
      <c r="B755" s="16"/>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row>
    <row r="756" spans="2:43" ht="19.8" x14ac:dyDescent="0.65">
      <c r="B756" s="16"/>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row>
    <row r="757" spans="2:43" ht="19.8" x14ac:dyDescent="0.65">
      <c r="B757" s="16"/>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row>
    <row r="758" spans="2:43" ht="19.8" x14ac:dyDescent="0.65">
      <c r="B758" s="16"/>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row>
    <row r="759" spans="2:43" ht="19.8" x14ac:dyDescent="0.65">
      <c r="B759" s="16"/>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row>
    <row r="760" spans="2:43" ht="19.8" x14ac:dyDescent="0.65">
      <c r="B760" s="16"/>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row>
    <row r="761" spans="2:43" ht="19.8" x14ac:dyDescent="0.65">
      <c r="B761" s="16"/>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row>
    <row r="762" spans="2:43" ht="19.8" x14ac:dyDescent="0.65">
      <c r="B762" s="16"/>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row>
    <row r="763" spans="2:43" ht="19.8" x14ac:dyDescent="0.65">
      <c r="B763" s="16"/>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row>
    <row r="764" spans="2:43" ht="19.8" x14ac:dyDescent="0.65">
      <c r="B764" s="16"/>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row>
    <row r="765" spans="2:43" ht="19.8" x14ac:dyDescent="0.65">
      <c r="B765" s="16"/>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row>
    <row r="766" spans="2:43" ht="19.8" x14ac:dyDescent="0.65">
      <c r="B766" s="16"/>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row>
    <row r="767" spans="2:43" ht="19.8" x14ac:dyDescent="0.65">
      <c r="B767" s="16"/>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row>
    <row r="768" spans="2:43" ht="19.8" x14ac:dyDescent="0.65">
      <c r="B768" s="16"/>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row>
    <row r="769" spans="2:43" ht="19.8" x14ac:dyDescent="0.65">
      <c r="B769" s="16"/>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row>
    <row r="770" spans="2:43" ht="19.8" x14ac:dyDescent="0.65">
      <c r="B770" s="16"/>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row>
    <row r="771" spans="2:43" ht="19.8" x14ac:dyDescent="0.65">
      <c r="B771" s="16"/>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row>
    <row r="772" spans="2:43" ht="19.8" x14ac:dyDescent="0.65">
      <c r="B772" s="16"/>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row>
    <row r="773" spans="2:43" ht="19.8" x14ac:dyDescent="0.65">
      <c r="B773" s="16"/>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row>
    <row r="774" spans="2:43" ht="19.8" x14ac:dyDescent="0.65">
      <c r="B774" s="16"/>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row>
    <row r="775" spans="2:43" ht="19.8" x14ac:dyDescent="0.65">
      <c r="B775" s="16"/>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row>
    <row r="776" spans="2:43" ht="19.8" x14ac:dyDescent="0.65">
      <c r="B776" s="16"/>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row>
    <row r="777" spans="2:43" ht="19.8" x14ac:dyDescent="0.65">
      <c r="B777" s="16"/>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row>
    <row r="778" spans="2:43" ht="19.8" x14ac:dyDescent="0.65">
      <c r="B778" s="16"/>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row>
    <row r="779" spans="2:43" ht="19.8" x14ac:dyDescent="0.65">
      <c r="B779" s="16"/>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row>
    <row r="780" spans="2:43" ht="19.8" x14ac:dyDescent="0.65">
      <c r="B780" s="16"/>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row>
    <row r="781" spans="2:43" ht="19.8" x14ac:dyDescent="0.65">
      <c r="B781" s="16"/>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row>
    <row r="782" spans="2:43" ht="19.8" x14ac:dyDescent="0.65">
      <c r="B782" s="16"/>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row>
    <row r="783" spans="2:43" ht="19.8" x14ac:dyDescent="0.65">
      <c r="B783" s="16"/>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row>
    <row r="784" spans="2:43" ht="19.8" x14ac:dyDescent="0.65">
      <c r="B784" s="16"/>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row>
    <row r="785" spans="2:43" ht="19.8" x14ac:dyDescent="0.65">
      <c r="B785" s="16"/>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row>
    <row r="786" spans="2:43" ht="19.8" x14ac:dyDescent="0.65">
      <c r="B786" s="16"/>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row>
    <row r="787" spans="2:43" ht="19.8" x14ac:dyDescent="0.65">
      <c r="B787" s="16"/>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row>
    <row r="788" spans="2:43" ht="19.8" x14ac:dyDescent="0.65">
      <c r="B788" s="16"/>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row>
    <row r="789" spans="2:43" ht="19.8" x14ac:dyDescent="0.65">
      <c r="B789" s="16"/>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row>
    <row r="790" spans="2:43" ht="19.8" x14ac:dyDescent="0.65">
      <c r="B790" s="16"/>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row>
    <row r="791" spans="2:43" ht="19.8" x14ac:dyDescent="0.65">
      <c r="B791" s="16"/>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row>
    <row r="792" spans="2:43" ht="19.8" x14ac:dyDescent="0.65">
      <c r="B792" s="16"/>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row>
    <row r="793" spans="2:43" ht="19.8" x14ac:dyDescent="0.65">
      <c r="B793" s="16"/>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row>
    <row r="794" spans="2:43" ht="19.8" x14ac:dyDescent="0.65">
      <c r="B794" s="16"/>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row>
    <row r="795" spans="2:43" ht="19.8" x14ac:dyDescent="0.65">
      <c r="B795" s="16"/>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row>
    <row r="796" spans="2:43" ht="19.8" x14ac:dyDescent="0.65">
      <c r="B796" s="16"/>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row>
    <row r="797" spans="2:43" ht="19.8" x14ac:dyDescent="0.65">
      <c r="B797" s="16"/>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row>
    <row r="798" spans="2:43" ht="19.8" x14ac:dyDescent="0.65">
      <c r="B798" s="16"/>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row>
    <row r="799" spans="2:43" ht="19.8" x14ac:dyDescent="0.65">
      <c r="B799" s="16"/>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row>
    <row r="800" spans="2:43" ht="19.8" x14ac:dyDescent="0.65">
      <c r="B800" s="16"/>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row>
    <row r="801" spans="2:43" ht="19.8" x14ac:dyDescent="0.65">
      <c r="B801" s="16"/>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row>
    <row r="802" spans="2:43" ht="19.8" x14ac:dyDescent="0.65">
      <c r="B802" s="16"/>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row>
    <row r="803" spans="2:43" ht="19.8" x14ac:dyDescent="0.65">
      <c r="B803" s="16"/>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row>
    <row r="804" spans="2:43" ht="19.8" x14ac:dyDescent="0.65">
      <c r="B804" s="16"/>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row>
    <row r="805" spans="2:43" ht="19.8" x14ac:dyDescent="0.65">
      <c r="B805" s="16"/>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row>
    <row r="806" spans="2:43" ht="19.8" x14ac:dyDescent="0.65">
      <c r="B806" s="16"/>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row>
    <row r="807" spans="2:43" ht="19.8" x14ac:dyDescent="0.65">
      <c r="B807" s="16"/>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row>
    <row r="808" spans="2:43" ht="19.8" x14ac:dyDescent="0.65">
      <c r="B808" s="16"/>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row>
    <row r="809" spans="2:43" ht="19.8" x14ac:dyDescent="0.65">
      <c r="B809" s="16"/>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row>
    <row r="810" spans="2:43" ht="19.8" x14ac:dyDescent="0.65">
      <c r="B810" s="16"/>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row>
    <row r="811" spans="2:43" ht="19.8" x14ac:dyDescent="0.65">
      <c r="B811" s="16"/>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row>
    <row r="812" spans="2:43" ht="19.8" x14ac:dyDescent="0.65">
      <c r="B812" s="16"/>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row>
    <row r="813" spans="2:43" ht="19.8" x14ac:dyDescent="0.65">
      <c r="B813" s="16"/>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row>
    <row r="814" spans="2:43" ht="19.8" x14ac:dyDescent="0.65">
      <c r="B814" s="16"/>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row>
    <row r="815" spans="2:43" ht="19.8" x14ac:dyDescent="0.65">
      <c r="B815" s="16"/>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row>
    <row r="816" spans="2:43" ht="19.8" x14ac:dyDescent="0.65">
      <c r="B816" s="16"/>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row>
    <row r="817" spans="2:43" ht="19.8" x14ac:dyDescent="0.65">
      <c r="B817" s="16"/>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row>
    <row r="818" spans="2:43" ht="19.8" x14ac:dyDescent="0.65">
      <c r="B818" s="16"/>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row>
    <row r="819" spans="2:43" ht="19.8" x14ac:dyDescent="0.65">
      <c r="B819" s="16"/>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row>
    <row r="820" spans="2:43" ht="19.8" x14ac:dyDescent="0.65">
      <c r="B820" s="16"/>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row>
    <row r="821" spans="2:43" ht="19.8" x14ac:dyDescent="0.65">
      <c r="B821" s="16"/>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row>
    <row r="822" spans="2:43" ht="19.8" x14ac:dyDescent="0.65">
      <c r="B822" s="16"/>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row>
    <row r="823" spans="2:43" ht="19.8" x14ac:dyDescent="0.65">
      <c r="B823" s="16"/>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row>
    <row r="824" spans="2:43" ht="19.8" x14ac:dyDescent="0.65">
      <c r="B824" s="16"/>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row>
    <row r="825" spans="2:43" ht="19.8" x14ac:dyDescent="0.65">
      <c r="B825" s="16"/>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row>
    <row r="826" spans="2:43" ht="19.8" x14ac:dyDescent="0.65">
      <c r="B826" s="16"/>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row>
    <row r="827" spans="2:43" ht="19.8" x14ac:dyDescent="0.65">
      <c r="B827" s="16"/>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row>
    <row r="828" spans="2:43" ht="19.8" x14ac:dyDescent="0.65">
      <c r="B828" s="16"/>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row>
    <row r="829" spans="2:43" ht="19.8" x14ac:dyDescent="0.65">
      <c r="B829" s="16"/>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row>
    <row r="830" spans="2:43" ht="19.8" x14ac:dyDescent="0.65">
      <c r="B830" s="16"/>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row>
    <row r="831" spans="2:43" ht="19.8" x14ac:dyDescent="0.65">
      <c r="B831" s="16"/>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row>
    <row r="832" spans="2:43" ht="19.8" x14ac:dyDescent="0.65">
      <c r="B832" s="16"/>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row>
    <row r="833" spans="2:43" ht="19.8" x14ac:dyDescent="0.65">
      <c r="B833" s="16"/>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row>
    <row r="834" spans="2:43" ht="19.8" x14ac:dyDescent="0.65">
      <c r="B834" s="16"/>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row>
    <row r="835" spans="2:43" ht="19.8" x14ac:dyDescent="0.65">
      <c r="B835" s="16"/>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row>
    <row r="836" spans="2:43" ht="19.8" x14ac:dyDescent="0.65">
      <c r="B836" s="16"/>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row>
    <row r="837" spans="2:43" ht="19.8" x14ac:dyDescent="0.65">
      <c r="B837" s="16"/>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row>
    <row r="838" spans="2:43" ht="19.8" x14ac:dyDescent="0.65">
      <c r="B838" s="16"/>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row>
    <row r="839" spans="2:43" ht="19.8" x14ac:dyDescent="0.65">
      <c r="B839" s="16"/>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row>
    <row r="840" spans="2:43" ht="19.8" x14ac:dyDescent="0.65">
      <c r="B840" s="16"/>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row>
    <row r="841" spans="2:43" ht="19.8" x14ac:dyDescent="0.65">
      <c r="B841" s="16"/>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row>
    <row r="842" spans="2:43" ht="19.8" x14ac:dyDescent="0.65">
      <c r="B842" s="16"/>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row>
    <row r="843" spans="2:43" ht="19.8" x14ac:dyDescent="0.65">
      <c r="B843" s="16"/>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row>
    <row r="844" spans="2:43" ht="19.8" x14ac:dyDescent="0.65">
      <c r="B844" s="16"/>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row>
    <row r="845" spans="2:43" ht="19.8" x14ac:dyDescent="0.65">
      <c r="B845" s="16"/>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row>
    <row r="846" spans="2:43" ht="19.8" x14ac:dyDescent="0.65">
      <c r="B846" s="16"/>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row>
    <row r="847" spans="2:43" ht="19.8" x14ac:dyDescent="0.65">
      <c r="B847" s="16"/>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row>
    <row r="848" spans="2:43" ht="19.8" x14ac:dyDescent="0.65">
      <c r="B848" s="16"/>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row>
    <row r="849" spans="2:43" ht="19.8" x14ac:dyDescent="0.65">
      <c r="B849" s="16"/>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row>
    <row r="850" spans="2:43" ht="19.8" x14ac:dyDescent="0.65">
      <c r="B850" s="16"/>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row>
    <row r="851" spans="2:43" ht="19.8" x14ac:dyDescent="0.65">
      <c r="B851" s="16"/>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row>
    <row r="852" spans="2:43" ht="19.8" x14ac:dyDescent="0.65">
      <c r="B852" s="16"/>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row>
    <row r="853" spans="2:43" ht="19.8" x14ac:dyDescent="0.65">
      <c r="B853" s="16"/>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row>
    <row r="854" spans="2:43" ht="19.8" x14ac:dyDescent="0.65">
      <c r="B854" s="16"/>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row>
    <row r="855" spans="2:43" ht="19.8" x14ac:dyDescent="0.65">
      <c r="B855" s="16"/>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row>
    <row r="856" spans="2:43" ht="19.8" x14ac:dyDescent="0.65">
      <c r="B856" s="16"/>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row>
    <row r="857" spans="2:43" ht="19.8" x14ac:dyDescent="0.65">
      <c r="B857" s="16"/>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row>
    <row r="858" spans="2:43" ht="19.8" x14ac:dyDescent="0.65">
      <c r="B858" s="16"/>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row>
    <row r="859" spans="2:43" ht="19.8" x14ac:dyDescent="0.65">
      <c r="B859" s="16"/>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row>
    <row r="860" spans="2:43" ht="19.8" x14ac:dyDescent="0.65">
      <c r="B860" s="16"/>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row>
    <row r="861" spans="2:43" ht="19.8" x14ac:dyDescent="0.65">
      <c r="B861" s="16"/>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row>
    <row r="862" spans="2:43" ht="19.8" x14ac:dyDescent="0.65">
      <c r="B862" s="16"/>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row>
    <row r="863" spans="2:43" ht="19.8" x14ac:dyDescent="0.65">
      <c r="B863" s="16"/>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row>
    <row r="864" spans="2:43" ht="19.8" x14ac:dyDescent="0.65">
      <c r="B864" s="16"/>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row>
    <row r="865" spans="2:43" ht="19.8" x14ac:dyDescent="0.65">
      <c r="B865" s="16"/>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row>
    <row r="866" spans="2:43" ht="19.8" x14ac:dyDescent="0.65">
      <c r="B866" s="16"/>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row>
    <row r="867" spans="2:43" ht="19.8" x14ac:dyDescent="0.65">
      <c r="B867" s="16"/>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row>
    <row r="868" spans="2:43" ht="19.8" x14ac:dyDescent="0.65">
      <c r="B868" s="16"/>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row>
    <row r="869" spans="2:43" ht="19.8" x14ac:dyDescent="0.65">
      <c r="B869" s="16"/>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row>
    <row r="870" spans="2:43" ht="19.8" x14ac:dyDescent="0.65">
      <c r="B870" s="16"/>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row>
    <row r="871" spans="2:43" ht="19.8" x14ac:dyDescent="0.65">
      <c r="B871" s="16"/>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row>
    <row r="872" spans="2:43" ht="19.8" x14ac:dyDescent="0.65">
      <c r="B872" s="16"/>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row>
    <row r="873" spans="2:43" ht="19.8" x14ac:dyDescent="0.65">
      <c r="B873" s="16"/>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row>
    <row r="874" spans="2:43" ht="19.8" x14ac:dyDescent="0.65">
      <c r="B874" s="16"/>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row>
    <row r="875" spans="2:43" ht="19.8" x14ac:dyDescent="0.65">
      <c r="B875" s="16"/>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row>
    <row r="876" spans="2:43" ht="19.8" x14ac:dyDescent="0.65">
      <c r="B876" s="16"/>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row>
    <row r="877" spans="2:43" ht="19.8" x14ac:dyDescent="0.65">
      <c r="B877" s="16"/>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row>
    <row r="878" spans="2:43" ht="19.8" x14ac:dyDescent="0.65">
      <c r="B878" s="16"/>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row>
    <row r="879" spans="2:43" ht="19.8" x14ac:dyDescent="0.65">
      <c r="B879" s="16"/>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row>
    <row r="880" spans="2:43" ht="19.8" x14ac:dyDescent="0.65">
      <c r="B880" s="16"/>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row>
    <row r="881" spans="2:43" ht="19.8" x14ac:dyDescent="0.65">
      <c r="B881" s="16"/>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row>
    <row r="882" spans="2:43" ht="19.8" x14ac:dyDescent="0.65">
      <c r="B882" s="16"/>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row>
    <row r="883" spans="2:43" ht="19.8" x14ac:dyDescent="0.65">
      <c r="B883" s="16"/>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row>
    <row r="884" spans="2:43" ht="19.8" x14ac:dyDescent="0.65">
      <c r="B884" s="16"/>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row>
    <row r="885" spans="2:43" ht="19.8" x14ac:dyDescent="0.65">
      <c r="B885" s="16"/>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row>
    <row r="886" spans="2:43" ht="19.8" x14ac:dyDescent="0.65">
      <c r="B886" s="16"/>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row>
    <row r="887" spans="2:43" ht="19.8" x14ac:dyDescent="0.65">
      <c r="B887" s="16"/>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row>
    <row r="888" spans="2:43" ht="19.8" x14ac:dyDescent="0.65">
      <c r="B888" s="16"/>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row>
    <row r="889" spans="2:43" ht="19.8" x14ac:dyDescent="0.65">
      <c r="B889" s="16"/>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row>
    <row r="890" spans="2:43" ht="19.8" x14ac:dyDescent="0.65">
      <c r="B890" s="16"/>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row>
    <row r="891" spans="2:43" ht="19.8" x14ac:dyDescent="0.65">
      <c r="B891" s="16"/>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row>
    <row r="892" spans="2:43" ht="19.8" x14ac:dyDescent="0.65">
      <c r="B892" s="16"/>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row>
    <row r="893" spans="2:43" ht="19.8" x14ac:dyDescent="0.65">
      <c r="B893" s="16"/>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row>
    <row r="894" spans="2:43" ht="19.8" x14ac:dyDescent="0.65">
      <c r="B894" s="16"/>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row>
    <row r="895" spans="2:43" ht="19.8" x14ac:dyDescent="0.65">
      <c r="B895" s="16"/>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row>
    <row r="896" spans="2:43" ht="19.8" x14ac:dyDescent="0.65">
      <c r="B896" s="16"/>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row>
    <row r="897" spans="2:43" ht="19.8" x14ac:dyDescent="0.65">
      <c r="B897" s="16"/>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row>
    <row r="898" spans="2:43" ht="19.8" x14ac:dyDescent="0.65">
      <c r="B898" s="16"/>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row>
    <row r="899" spans="2:43" ht="19.8" x14ac:dyDescent="0.65">
      <c r="B899" s="16"/>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row>
    <row r="900" spans="2:43" ht="19.8" x14ac:dyDescent="0.65">
      <c r="B900" s="16"/>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row>
    <row r="901" spans="2:43" ht="19.8" x14ac:dyDescent="0.65">
      <c r="B901" s="16"/>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row>
    <row r="902" spans="2:43" ht="19.8" x14ac:dyDescent="0.65">
      <c r="B902" s="16"/>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row>
    <row r="903" spans="2:43" ht="19.8" x14ac:dyDescent="0.65">
      <c r="B903" s="16"/>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row>
    <row r="904" spans="2:43" ht="19.8" x14ac:dyDescent="0.65">
      <c r="B904" s="16"/>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row>
    <row r="905" spans="2:43" ht="19.8" x14ac:dyDescent="0.65">
      <c r="B905" s="16"/>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row>
    <row r="906" spans="2:43" ht="19.8" x14ac:dyDescent="0.65">
      <c r="B906" s="16"/>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row>
    <row r="907" spans="2:43" ht="19.8" x14ac:dyDescent="0.65">
      <c r="B907" s="16"/>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row>
    <row r="908" spans="2:43" ht="19.8" x14ac:dyDescent="0.65">
      <c r="B908" s="16"/>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row>
    <row r="909" spans="2:43" ht="19.8" x14ac:dyDescent="0.65">
      <c r="B909" s="16"/>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row>
    <row r="910" spans="2:43" ht="19.8" x14ac:dyDescent="0.65">
      <c r="B910" s="16"/>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row>
    <row r="911" spans="2:43" ht="19.8" x14ac:dyDescent="0.65">
      <c r="B911" s="16"/>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row>
    <row r="912" spans="2:43" ht="19.8" x14ac:dyDescent="0.65">
      <c r="B912" s="16"/>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row>
    <row r="913" spans="2:43" ht="19.8" x14ac:dyDescent="0.65">
      <c r="B913" s="16"/>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row>
    <row r="914" spans="2:43" ht="19.8" x14ac:dyDescent="0.65">
      <c r="B914" s="16"/>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row>
    <row r="915" spans="2:43" ht="19.8" x14ac:dyDescent="0.65">
      <c r="B915" s="16"/>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row>
    <row r="916" spans="2:43" ht="19.8" x14ac:dyDescent="0.65">
      <c r="B916" s="16"/>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row>
    <row r="917" spans="2:43" ht="19.8" x14ac:dyDescent="0.65">
      <c r="B917" s="16"/>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row>
    <row r="918" spans="2:43" ht="19.8" x14ac:dyDescent="0.65">
      <c r="B918" s="16"/>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row>
    <row r="919" spans="2:43" ht="19.8" x14ac:dyDescent="0.65">
      <c r="B919" s="16"/>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row>
    <row r="920" spans="2:43" ht="19.8" x14ac:dyDescent="0.65">
      <c r="B920" s="16"/>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row>
    <row r="921" spans="2:43" ht="19.8" x14ac:dyDescent="0.65">
      <c r="B921" s="16"/>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row>
    <row r="922" spans="2:43" ht="19.8" x14ac:dyDescent="0.65">
      <c r="B922" s="16"/>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row>
    <row r="923" spans="2:43" ht="19.8" x14ac:dyDescent="0.65">
      <c r="B923" s="16"/>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row>
    <row r="924" spans="2:43" ht="19.8" x14ac:dyDescent="0.65">
      <c r="B924" s="16"/>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row>
    <row r="925" spans="2:43" ht="19.8" x14ac:dyDescent="0.65">
      <c r="B925" s="16"/>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row>
    <row r="926" spans="2:43" ht="19.8" x14ac:dyDescent="0.65">
      <c r="B926" s="16"/>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row>
    <row r="927" spans="2:43" ht="19.8" x14ac:dyDescent="0.65">
      <c r="B927" s="16"/>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row>
    <row r="928" spans="2:43" ht="19.8" x14ac:dyDescent="0.65">
      <c r="B928" s="16"/>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row>
    <row r="929" spans="2:43" ht="19.8" x14ac:dyDescent="0.65">
      <c r="B929" s="16"/>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row>
    <row r="930" spans="2:43" ht="19.8" x14ac:dyDescent="0.65">
      <c r="B930" s="16"/>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row>
    <row r="931" spans="2:43" ht="19.8" x14ac:dyDescent="0.65">
      <c r="B931" s="16"/>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row>
    <row r="932" spans="2:43" ht="19.8" x14ac:dyDescent="0.65">
      <c r="B932" s="16"/>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row>
    <row r="933" spans="2:43" ht="19.8" x14ac:dyDescent="0.65">
      <c r="B933" s="16"/>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row>
    <row r="934" spans="2:43" ht="19.8" x14ac:dyDescent="0.65">
      <c r="B934" s="16"/>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row>
  </sheetData>
  <sheetProtection sheet="1" selectLockedCells="1"/>
  <mergeCells count="44">
    <mergeCell ref="AE2:AI2"/>
    <mergeCell ref="F1:H1"/>
    <mergeCell ref="I1:M1"/>
    <mergeCell ref="N1:Q1"/>
    <mergeCell ref="R1:T1"/>
    <mergeCell ref="U1:W1"/>
    <mergeCell ref="AJ2:AM2"/>
    <mergeCell ref="AN2:AQ2"/>
    <mergeCell ref="A4:A46"/>
    <mergeCell ref="B45:C45"/>
    <mergeCell ref="B46:E46"/>
    <mergeCell ref="A1:E2"/>
    <mergeCell ref="X1:AD1"/>
    <mergeCell ref="AE1:AI1"/>
    <mergeCell ref="AJ1:AM1"/>
    <mergeCell ref="AN1:AQ1"/>
    <mergeCell ref="F2:H2"/>
    <mergeCell ref="I2:M2"/>
    <mergeCell ref="N2:Q2"/>
    <mergeCell ref="R2:T2"/>
    <mergeCell ref="U2:W2"/>
    <mergeCell ref="X2:AD2"/>
    <mergeCell ref="A47:A89"/>
    <mergeCell ref="B88:C88"/>
    <mergeCell ref="B89:E89"/>
    <mergeCell ref="A90:A132"/>
    <mergeCell ref="B131:C131"/>
    <mergeCell ref="B132:E132"/>
    <mergeCell ref="A133:A175"/>
    <mergeCell ref="B174:C174"/>
    <mergeCell ref="B175:E175"/>
    <mergeCell ref="A176:A218"/>
    <mergeCell ref="B217:C217"/>
    <mergeCell ref="B218:E218"/>
    <mergeCell ref="A305:A347"/>
    <mergeCell ref="B346:C346"/>
    <mergeCell ref="B347:E347"/>
    <mergeCell ref="B350:E350"/>
    <mergeCell ref="A219:A261"/>
    <mergeCell ref="B260:C260"/>
    <mergeCell ref="B261:E261"/>
    <mergeCell ref="A262:A304"/>
    <mergeCell ref="B303:C303"/>
    <mergeCell ref="B304:E304"/>
  </mergeCells>
  <pageMargins left="0.7" right="0.7" top="0.75" bottom="0.75" header="0.3" footer="0.3"/>
  <pageSetup paperSize="9" scale="43" orientation="landscape" r:id="rId1"/>
  <rowBreaks count="8" manualBreakCount="8">
    <brk id="46" max="45" man="1"/>
    <brk id="89" max="45" man="1"/>
    <brk id="132" max="45" man="1"/>
    <brk id="175" max="45" man="1"/>
    <brk id="218" max="45" man="1"/>
    <brk id="261" max="45" man="1"/>
    <brk id="304" max="45" man="1"/>
    <brk id="347" max="45" man="1"/>
  </rowBreaks>
  <colBreaks count="3" manualBreakCount="3">
    <brk id="17" max="354" man="1"/>
    <brk id="30" max="354" man="1"/>
    <brk id="4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CF2CE-EE33-4875-95FC-27BA59DB3028}">
  <dimension ref="A1:B16"/>
  <sheetViews>
    <sheetView rightToLeft="1" workbookViewId="0">
      <selection activeCell="B2" sqref="A2:B2"/>
    </sheetView>
  </sheetViews>
  <sheetFormatPr defaultRowHeight="13.8" x14ac:dyDescent="0.45"/>
  <cols>
    <col min="1" max="1" width="37.85546875" customWidth="1"/>
    <col min="2" max="2" width="9.47265625" style="162" customWidth="1"/>
  </cols>
  <sheetData>
    <row r="1" spans="1:2" ht="22.5" x14ac:dyDescent="0.75">
      <c r="A1" s="161"/>
    </row>
    <row r="2" spans="1:2" ht="22.5" x14ac:dyDescent="0.75">
      <c r="A2" s="172" t="s">
        <v>191</v>
      </c>
      <c r="B2" s="173" t="s">
        <v>114</v>
      </c>
    </row>
    <row r="3" spans="1:2" ht="15" x14ac:dyDescent="0.5">
      <c r="A3" s="170" t="s">
        <v>7</v>
      </c>
      <c r="B3" s="171" t="s">
        <v>115</v>
      </c>
    </row>
    <row r="4" spans="1:2" ht="15" x14ac:dyDescent="0.5">
      <c r="A4" s="170" t="s">
        <v>116</v>
      </c>
      <c r="B4" s="171" t="s">
        <v>117</v>
      </c>
    </row>
    <row r="5" spans="1:2" ht="15" x14ac:dyDescent="0.5">
      <c r="A5" s="170" t="s">
        <v>118</v>
      </c>
      <c r="B5" s="171" t="s">
        <v>119</v>
      </c>
    </row>
    <row r="6" spans="1:2" ht="15" x14ac:dyDescent="0.5">
      <c r="A6" s="170" t="s">
        <v>120</v>
      </c>
      <c r="B6" s="171" t="s">
        <v>121</v>
      </c>
    </row>
    <row r="7" spans="1:2" ht="15" x14ac:dyDescent="0.5">
      <c r="A7" s="170" t="s">
        <v>122</v>
      </c>
      <c r="B7" s="171" t="s">
        <v>123</v>
      </c>
    </row>
    <row r="8" spans="1:2" ht="15" x14ac:dyDescent="0.5">
      <c r="A8" s="170" t="s">
        <v>124</v>
      </c>
      <c r="B8" s="171" t="s">
        <v>125</v>
      </c>
    </row>
    <row r="9" spans="1:2" ht="15" x14ac:dyDescent="0.5">
      <c r="A9" s="170" t="s">
        <v>126</v>
      </c>
      <c r="B9" s="171" t="s">
        <v>127</v>
      </c>
    </row>
    <row r="10" spans="1:2" ht="15" x14ac:dyDescent="0.5">
      <c r="A10" s="170" t="s">
        <v>128</v>
      </c>
      <c r="B10" s="171" t="s">
        <v>138</v>
      </c>
    </row>
    <row r="11" spans="1:2" ht="15" x14ac:dyDescent="0.5">
      <c r="A11" s="170" t="s">
        <v>129</v>
      </c>
      <c r="B11" s="171" t="s">
        <v>139</v>
      </c>
    </row>
    <row r="12" spans="1:2" ht="15" x14ac:dyDescent="0.5">
      <c r="A12" s="163"/>
    </row>
    <row r="13" spans="1:2" ht="15" x14ac:dyDescent="0.5">
      <c r="A13" s="163"/>
    </row>
    <row r="14" spans="1:2" ht="15" x14ac:dyDescent="0.5">
      <c r="A14" s="163"/>
    </row>
    <row r="15" spans="1:2" ht="15" x14ac:dyDescent="0.5">
      <c r="A15" s="163"/>
    </row>
    <row r="16" spans="1:2" ht="15" x14ac:dyDescent="0.5">
      <c r="A16" s="163"/>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8</vt:i4>
      </vt:variant>
      <vt:variant>
        <vt:lpstr>טווחים בעלי שם</vt:lpstr>
      </vt:variant>
      <vt:variant>
        <vt:i4>7</vt:i4>
      </vt:variant>
    </vt:vector>
  </HeadingPairs>
  <TitlesOfParts>
    <vt:vector size="15" baseType="lpstr">
      <vt:lpstr>0הוראות עיבוד שאלון</vt:lpstr>
      <vt:lpstr>א-תוצאות אקלים תמונה בית ספרית </vt:lpstr>
      <vt:lpstr>1שכבה ז</vt:lpstr>
      <vt:lpstr>2שכבה ח</vt:lpstr>
      <vt:lpstr>3שכבה ט </vt:lpstr>
      <vt:lpstr>4שכבה י</vt:lpstr>
      <vt:lpstr>5שכבה יא</vt:lpstr>
      <vt:lpstr>נספח שאלון וחלוקה הנושאים  </vt:lpstr>
      <vt:lpstr>'0הוראות עיבוד שאלון'!WPrint_Area_W</vt:lpstr>
      <vt:lpstr>'1שכבה ז'!WPrint_Area_W</vt:lpstr>
      <vt:lpstr>'2שכבה ח'!WPrint_Area_W</vt:lpstr>
      <vt:lpstr>'3שכבה ט '!WPrint_Area_W</vt:lpstr>
      <vt:lpstr>'4שכבה י'!WPrint_Area_W</vt:lpstr>
      <vt:lpstr>'5שכבה יא'!WPrint_Area_W</vt:lpstr>
      <vt:lpstr>'א-תוצאות אקלים תמונה בית ספרית '!WPrint_Area_W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Mali Elias</dc:creator>
  <cp:lastModifiedBy>Meir Avitan</cp:lastModifiedBy>
  <cp:lastPrinted>2023-06-19T16:05:19Z</cp:lastPrinted>
  <dcterms:created xsi:type="dcterms:W3CDTF">2023-01-01T15:09:50Z</dcterms:created>
  <dcterms:modified xsi:type="dcterms:W3CDTF">2023-11-29T07:51:19Z</dcterms:modified>
</cp:coreProperties>
</file>