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ogo\Desktop\"/>
    </mc:Choice>
  </mc:AlternateContent>
  <xr:revisionPtr revIDLastSave="0" documentId="13_ncr:1_{CBA7D262-BC87-453D-A184-76B6C43C2BB1}" xr6:coauthVersionLast="45" xr6:coauthVersionMax="45" xr10:uidLastSave="{00000000-0000-0000-0000-000000000000}"/>
  <bookViews>
    <workbookView xWindow="-120" yWindow="-120" windowWidth="29040" windowHeight="15840" activeTab="2" xr2:uid="{BBFF4865-A63E-4501-A956-D462B98387D9}"/>
  </bookViews>
  <sheets>
    <sheet name="kpi´S" sheetId="1" r:id="rId1"/>
    <sheet name="Base de datos" sheetId="2" r:id="rId2"/>
    <sheet name="CMI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3" l="1"/>
  <c r="D6" i="3"/>
  <c r="B12" i="3"/>
  <c r="A11" i="3"/>
  <c r="E14" i="2"/>
  <c r="F14" i="2" s="1"/>
  <c r="B9" i="3"/>
  <c r="A8" i="3"/>
  <c r="E13" i="2"/>
  <c r="F13" i="2" s="1"/>
  <c r="E12" i="2"/>
  <c r="F12" i="2" s="1"/>
  <c r="B12" i="2"/>
  <c r="B13" i="2"/>
  <c r="B14" i="2"/>
  <c r="B15" i="2"/>
  <c r="B16" i="2"/>
  <c r="B17" i="2"/>
  <c r="B18" i="2"/>
  <c r="B19" i="2"/>
  <c r="B20" i="2"/>
  <c r="B21" i="2"/>
  <c r="B22" i="2"/>
  <c r="B11" i="2"/>
  <c r="E11" i="2"/>
  <c r="F11" i="2" s="1"/>
  <c r="G8" i="2"/>
  <c r="F8" i="2"/>
  <c r="E8" i="2"/>
  <c r="D8" i="2"/>
  <c r="C8" i="2"/>
  <c r="B8" i="2"/>
  <c r="A8" i="2"/>
  <c r="G10" i="1"/>
  <c r="L19" i="1"/>
  <c r="F23" i="2" l="1"/>
  <c r="A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 godoy contreras</author>
  </authors>
  <commentList>
    <comment ref="F10" authorId="0" shapeId="0" xr:uid="{0D428FFD-E769-4561-86E8-09CBC67FC0A1}">
      <text>
        <r>
          <rPr>
            <b/>
            <sz val="9"/>
            <color indexed="81"/>
            <rFont val="Tahoma"/>
            <family val="2"/>
          </rPr>
          <t>ivan godoy contreras:</t>
        </r>
        <r>
          <rPr>
            <sz val="9"/>
            <color indexed="81"/>
            <rFont val="Tahoma"/>
            <family val="2"/>
          </rPr>
          <t xml:space="preserve">
Se cumple cuando los colaboradores se les ha dado a lo menos una capacitación.
</t>
        </r>
      </text>
    </comment>
    <comment ref="G10" authorId="0" shapeId="0" xr:uid="{D3254997-86D1-4B6A-850B-79D6A26ECDA0}">
      <text>
        <r>
          <rPr>
            <b/>
            <sz val="9"/>
            <color indexed="81"/>
            <rFont val="Tahoma"/>
            <family val="2"/>
          </rPr>
          <t>ivan godoy contreras:</t>
        </r>
        <r>
          <rPr>
            <sz val="9"/>
            <color indexed="81"/>
            <rFont val="Tahoma"/>
            <family val="2"/>
          </rPr>
          <t xml:space="preserve">
dato solo referencial.
</t>
        </r>
      </text>
    </comment>
  </commentList>
</comments>
</file>

<file path=xl/sharedStrings.xml><?xml version="1.0" encoding="utf-8"?>
<sst xmlns="http://schemas.openxmlformats.org/spreadsheetml/2006/main" count="83" uniqueCount="53">
  <si>
    <t>TABLERO DE COMANDO ÁREA GESTIÓN DE PERSONAS</t>
  </si>
  <si>
    <t>Objetivo Estratégico</t>
  </si>
  <si>
    <t>Potenciar las habilidades y actitudes de los Colaboradores</t>
  </si>
  <si>
    <t>Meta Anual</t>
  </si>
  <si>
    <t>Estratégias</t>
  </si>
  <si>
    <t>Actividades o procesos</t>
  </si>
  <si>
    <t>Objetivo</t>
  </si>
  <si>
    <t>Medios</t>
  </si>
  <si>
    <t>Nombre o Familia del KPI</t>
  </si>
  <si>
    <t>Meta Mes</t>
  </si>
  <si>
    <t>Formula</t>
  </si>
  <si>
    <t>0% a 75%</t>
  </si>
  <si>
    <t>75.1% a 97%</t>
  </si>
  <si>
    <t>97.1% a 100%</t>
  </si>
  <si>
    <t>Aumentar la Felicidad de los Colaboradores</t>
  </si>
  <si>
    <t>Retención del Talento</t>
  </si>
  <si>
    <t>Disminuir la fuga de colaboradores a la competencia</t>
  </si>
  <si>
    <t>1.-Resumen de desvinculaciones con sus causas en el mes.
2.-Actualización de los Desc. De Cargo.</t>
  </si>
  <si>
    <t>Rotación de RRHH</t>
  </si>
  <si>
    <t>(total personas desvinculadas en el mes/total personal de planta)*100</t>
  </si>
  <si>
    <t>0% a77%</t>
  </si>
  <si>
    <t>77.1% a 98%</t>
  </si>
  <si>
    <t>98.1% a 100%</t>
  </si>
  <si>
    <t>Participación</t>
  </si>
  <si>
    <t>Capacitación</t>
  </si>
  <si>
    <t>Aumentar los conocimientos de los colaboradores para un trabajo eficiente.</t>
  </si>
  <si>
    <t>1.-Listado de OTEC.
2.-Contratado una OTIC.
3.-DNC con plan anual de capacitación</t>
  </si>
  <si>
    <t>(total personas capacitadas en el mes/total personal de planta)*100</t>
  </si>
  <si>
    <t>0% a 65%</t>
  </si>
  <si>
    <t>65.1% a 97%</t>
  </si>
  <si>
    <t>Nombre del KPI</t>
  </si>
  <si>
    <t>Meta mes</t>
  </si>
  <si>
    <t>partcipación</t>
  </si>
  <si>
    <t>Semaforo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</si>
  <si>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</si>
  <si>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</si>
  <si>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</si>
  <si>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</si>
  <si>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</si>
  <si>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</si>
  <si>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</si>
  <si>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</si>
  <si>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</si>
  <si>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</si>
  <si>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</si>
  <si>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</si>
  <si>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</si>
  <si>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</si>
  <si>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Total Personal de Planta</t>
  </si>
  <si>
    <t>Total personal desvinculado en el mes.</t>
  </si>
  <si>
    <t>Nivel de Cumplimiento</t>
  </si>
  <si>
    <t>Resultado periódo 2020</t>
  </si>
  <si>
    <t>SE DEBE ENTREGAR EL DOMINGO 03/05/2020 HASTA LAS 24 HORAS, POR MENSAJERIA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</si>
</sst>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9" fontId="0" fillId="2" borderId="0" xfId="0" applyNumberFormat="1" applyFill="1"/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5" xfId="0" applyFill="1" applyBorder="1"/>
    <xf numFmtId="0" fontId="0" fillId="3" borderId="6" xfId="0" applyFill="1" applyBorder="1"/>
    <xf numFmtId="0" fontId="0" fillId="4" borderId="7" xfId="0" applyFill="1" applyBorder="1"/>
    <xf numFmtId="0" fontId="0" fillId="5" borderId="8" xfId="0" applyFill="1" applyBorder="1"/>
    <xf numFmtId="0" fontId="2" fillId="3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0" fillId="2" borderId="5" xfId="0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top" wrapText="1"/>
    </xf>
    <xf numFmtId="9" fontId="2" fillId="2" borderId="5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9" fontId="0" fillId="6" borderId="1" xfId="0" applyNumberForma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9" fontId="0" fillId="2" borderId="5" xfId="1" applyFont="1" applyFill="1" applyBorder="1" applyAlignment="1">
      <alignment horizontal="center"/>
    </xf>
    <xf numFmtId="9" fontId="2" fillId="2" borderId="5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9" fontId="8" fillId="2" borderId="1" xfId="0" applyNumberFormat="1" applyFont="1" applyFill="1" applyBorder="1" applyAlignment="1">
      <alignment horizontal="center"/>
    </xf>
    <xf numFmtId="9" fontId="8" fillId="2" borderId="4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2" fillId="6" borderId="6" xfId="0" applyFont="1" applyFill="1" applyBorder="1"/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/>
    <xf numFmtId="0" fontId="2" fillId="2" borderId="10" xfId="0" applyFont="1" applyFill="1" applyBorder="1"/>
    <xf numFmtId="0" fontId="2" fillId="2" borderId="2" xfId="0" applyFont="1" applyFill="1" applyBorder="1"/>
    <xf numFmtId="0" fontId="0" fillId="2" borderId="3" xfId="0" applyFill="1" applyBorder="1"/>
    <xf numFmtId="9" fontId="0" fillId="2" borderId="10" xfId="1" applyFont="1" applyFill="1" applyBorder="1" applyAlignment="1">
      <alignment horizontal="center"/>
    </xf>
    <xf numFmtId="0" fontId="2" fillId="2" borderId="11" xfId="0" applyFont="1" applyFill="1" applyBorder="1"/>
    <xf numFmtId="9" fontId="0" fillId="2" borderId="11" xfId="0" applyNumberForma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9" fontId="0" fillId="2" borderId="11" xfId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9" fontId="0" fillId="6" borderId="1" xfId="1" applyFont="1" applyFill="1" applyBorder="1" applyAlignment="1">
      <alignment horizontal="center"/>
    </xf>
    <xf numFmtId="0" fontId="0" fillId="2" borderId="12" xfId="0" applyFill="1" applyBorder="1"/>
    <xf numFmtId="0" fontId="11" fillId="2" borderId="13" xfId="0" applyFont="1" applyFill="1" applyBorder="1" applyAlignment="1">
      <alignment horizontal="center" vertical="center"/>
    </xf>
    <xf numFmtId="9" fontId="0" fillId="2" borderId="2" xfId="1" applyFont="1" applyFill="1" applyBorder="1" applyAlignment="1">
      <alignment horizontal="center"/>
    </xf>
    <xf numFmtId="9" fontId="0" fillId="2" borderId="4" xfId="1" applyFont="1" applyFill="1" applyBorder="1" applyAlignment="1">
      <alignment horizontal="center"/>
    </xf>
    <xf numFmtId="9" fontId="0" fillId="2" borderId="14" xfId="0" applyNumberFormat="1" applyFill="1" applyBorder="1"/>
    <xf numFmtId="0" fontId="2" fillId="2" borderId="12" xfId="0" applyFont="1" applyFill="1" applyBorder="1" applyAlignment="1">
      <alignment horizontal="center"/>
    </xf>
    <xf numFmtId="9" fontId="0" fillId="2" borderId="14" xfId="0" applyNumberFormat="1" applyFill="1" applyBorder="1" applyAlignment="1">
      <alignment horizontal="center"/>
    </xf>
    <xf numFmtId="9" fontId="0" fillId="2" borderId="14" xfId="1" applyFont="1" applyFill="1" applyBorder="1"/>
    <xf numFmtId="9" fontId="0" fillId="2" borderId="14" xfId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124557</xdr:colOff>
      <xdr:row>5</xdr:row>
      <xdr:rowOff>117231</xdr:rowOff>
    </xdr:from>
    <xdr:to>
      <xdr:col>2</xdr:col>
      <xdr:colOff>542192</xdr:colOff>
      <xdr:row>5</xdr:row>
      <xdr:rowOff>117231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B7AE3B7-949F-471F-8E08-5869FD05338C}"/>
            </a:ext>
          </a:extLst>
        </xdr:cNvPr>
        <xdr:cNvCxnSpPr/>
      </xdr:nvCxnSpPr>
      <xdr:spPr>
        <a:xfrm>
          <a:off x="1589942" y="1252904"/>
          <a:ext cx="117963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7E076-68EC-4F3F-9444-B01DF08C8EAA}">
  <dimension ref="A2:M19"/>
  <sheetViews>
    <sheetView zoomScale="120" zoomScaleNormal="120" workbookViewId="0">
      <selection activeCell="A2" sqref="A2:XFD5"/>
    </sheetView>
  </sheetViews>
  <sheetFormatPr baseColWidth="10" defaultRowHeight="15" x14ac:dyDescent="0.25"/>
  <cols>
    <col min="1" max="1" width="29.140625" style="1" customWidth="1"/>
    <col min="2" max="2" width="24.5703125" style="1" customWidth="1"/>
    <col min="3" max="3" width="22.28515625" style="1" customWidth="1"/>
    <col min="4" max="4" width="29.42578125" style="1" customWidth="1"/>
    <col min="5" max="5" width="24.5703125" style="1" customWidth="1"/>
    <col min="6" max="6" width="12.42578125" style="1" customWidth="1"/>
    <col min="7" max="7" width="11.42578125" style="1"/>
    <col min="8" max="8" width="23.28515625" style="1" customWidth="1"/>
    <col min="9" max="9" width="11.42578125" style="1"/>
    <col min="10" max="10" width="13.85546875" style="1" customWidth="1"/>
    <col min="11" max="11" width="14" style="1" customWidth="1"/>
    <col min="12" max="12" width="14.85546875" style="1" customWidth="1"/>
    <col min="13" max="16384" width="11.42578125" style="1"/>
  </cols>
  <sheetData>
    <row r="2" spans="1:12" ht="21" x14ac:dyDescent="0.35">
      <c r="A2" s="3" t="s">
        <v>0</v>
      </c>
      <c r="B2" s="3"/>
      <c r="C2" s="3"/>
      <c r="D2" s="3"/>
      <c r="E2" s="3"/>
      <c r="F2" s="3"/>
      <c r="G2" s="3"/>
      <c r="H2" s="3"/>
    </row>
    <row r="4" spans="1:12" ht="15.75" thickBot="1" x14ac:dyDescent="0.3"/>
    <row r="5" spans="1:12" ht="23.25" customHeight="1" thickBot="1" x14ac:dyDescent="0.3">
      <c r="A5" s="4" t="s">
        <v>1</v>
      </c>
      <c r="B5" s="6" t="s">
        <v>2</v>
      </c>
      <c r="C5" s="7"/>
      <c r="D5" s="7"/>
      <c r="E5" s="7"/>
      <c r="F5" s="8"/>
      <c r="G5" s="4" t="s">
        <v>3</v>
      </c>
      <c r="H5" s="5">
        <v>0.9</v>
      </c>
      <c r="I5" s="17" t="s">
        <v>11</v>
      </c>
      <c r="J5" s="18" t="s">
        <v>12</v>
      </c>
      <c r="K5" s="19" t="s">
        <v>13</v>
      </c>
    </row>
    <row r="6" spans="1:12" ht="15.75" thickBot="1" x14ac:dyDescent="0.3"/>
    <row r="7" spans="1:12" ht="15.75" thickBot="1" x14ac:dyDescent="0.3">
      <c r="A7" s="21" t="s">
        <v>4</v>
      </c>
      <c r="B7" s="4" t="s">
        <v>5</v>
      </c>
      <c r="C7" s="4" t="s">
        <v>6</v>
      </c>
      <c r="D7" s="4" t="s">
        <v>7</v>
      </c>
      <c r="E7" s="21" t="s">
        <v>8</v>
      </c>
      <c r="F7" s="4" t="s">
        <v>3</v>
      </c>
      <c r="G7" s="21" t="s">
        <v>9</v>
      </c>
      <c r="H7" s="9" t="s">
        <v>10</v>
      </c>
      <c r="I7" s="11"/>
      <c r="J7" s="12"/>
      <c r="K7" s="13"/>
      <c r="L7" s="4" t="s">
        <v>23</v>
      </c>
    </row>
    <row r="8" spans="1:12" ht="15.75" thickBot="1" x14ac:dyDescent="0.3"/>
    <row r="9" spans="1:12" ht="75.75" thickBot="1" x14ac:dyDescent="0.3">
      <c r="A9" s="29" t="s">
        <v>14</v>
      </c>
      <c r="B9" s="23" t="s">
        <v>15</v>
      </c>
      <c r="C9" s="20" t="s">
        <v>16</v>
      </c>
      <c r="D9" s="24" t="s">
        <v>17</v>
      </c>
      <c r="E9" s="23" t="s">
        <v>18</v>
      </c>
      <c r="F9" s="25">
        <v>0.03</v>
      </c>
      <c r="G9" s="25">
        <v>0.03</v>
      </c>
      <c r="H9" s="20" t="s">
        <v>19</v>
      </c>
      <c r="I9" s="14" t="s">
        <v>20</v>
      </c>
      <c r="J9" s="15" t="s">
        <v>21</v>
      </c>
      <c r="K9" s="16" t="s">
        <v>22</v>
      </c>
      <c r="L9" s="5">
        <v>0.08</v>
      </c>
    </row>
    <row r="10" spans="1:12" ht="60.75" thickBot="1" x14ac:dyDescent="0.3">
      <c r="A10" s="30"/>
      <c r="B10" s="23" t="s">
        <v>24</v>
      </c>
      <c r="C10" s="20" t="s">
        <v>25</v>
      </c>
      <c r="D10" s="31" t="s">
        <v>26</v>
      </c>
      <c r="E10" s="23" t="s">
        <v>24</v>
      </c>
      <c r="F10" s="25">
        <v>0.95</v>
      </c>
      <c r="G10" s="33">
        <f>+F10/12</f>
        <v>7.9166666666666663E-2</v>
      </c>
      <c r="H10" s="20" t="s">
        <v>27</v>
      </c>
      <c r="I10" s="14" t="s">
        <v>28</v>
      </c>
      <c r="J10" s="15" t="s">
        <v>29</v>
      </c>
      <c r="K10" s="16" t="s">
        <v>13</v>
      </c>
      <c r="L10" s="5">
        <v>0.12</v>
      </c>
    </row>
    <row r="11" spans="1:12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26"/>
      <c r="L11" s="10"/>
    </row>
    <row r="12" spans="1:12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26"/>
      <c r="L12" s="10"/>
    </row>
    <row r="13" spans="1:12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26"/>
      <c r="L13" s="10"/>
    </row>
    <row r="14" spans="1:12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26"/>
      <c r="L14" s="10"/>
    </row>
    <row r="15" spans="1:12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26"/>
      <c r="L15" s="10"/>
    </row>
    <row r="16" spans="1:12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26"/>
      <c r="L16" s="10"/>
    </row>
    <row r="17" spans="1:13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26"/>
      <c r="L17" s="10"/>
    </row>
    <row r="18" spans="1:13" ht="15.75" thickBo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26"/>
      <c r="L18" s="27"/>
    </row>
    <row r="19" spans="1:13" ht="15.75" thickBot="1" x14ac:dyDescent="0.3">
      <c r="L19" s="28">
        <f>SUM(L9:L18)</f>
        <v>0.2</v>
      </c>
      <c r="M19" s="2">
        <v>1</v>
      </c>
    </row>
  </sheetData>
  <mergeCells count="3">
    <mergeCell ref="B5:F5"/>
    <mergeCell ref="A2:H2"/>
    <mergeCell ref="A9:A1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DE42C-F50E-4AFC-A235-A2F0CC8F0D64}">
  <dimension ref="A2:K23"/>
  <sheetViews>
    <sheetView zoomScale="120" zoomScaleNormal="120" workbookViewId="0">
      <selection activeCell="F14" sqref="F14"/>
    </sheetView>
  </sheetViews>
  <sheetFormatPr baseColWidth="10" defaultRowHeight="15" x14ac:dyDescent="0.25"/>
  <cols>
    <col min="1" max="1" width="22.42578125" style="1" customWidth="1"/>
    <col min="2" max="2" width="12.28515625" style="1" customWidth="1"/>
    <col min="3" max="3" width="13" style="1" customWidth="1"/>
    <col min="4" max="4" width="17.85546875" style="1" customWidth="1"/>
    <col min="5" max="5" width="11.42578125" style="1"/>
    <col min="6" max="6" width="18.42578125" style="1" customWidth="1"/>
    <col min="7" max="7" width="19" style="1" customWidth="1"/>
    <col min="8" max="16384" width="11.42578125" style="1"/>
  </cols>
  <sheetData>
    <row r="2" spans="1:11" ht="21" x14ac:dyDescent="0.35">
      <c r="A2" s="3" t="s">
        <v>0</v>
      </c>
      <c r="B2" s="3"/>
      <c r="C2" s="3"/>
      <c r="D2" s="3"/>
      <c r="E2" s="3"/>
      <c r="F2" s="3"/>
      <c r="G2" s="3"/>
      <c r="H2" s="3"/>
    </row>
    <row r="4" spans="1:11" ht="15.75" thickBot="1" x14ac:dyDescent="0.3"/>
    <row r="5" spans="1:11" ht="23.25" customHeight="1" thickBot="1" x14ac:dyDescent="0.3">
      <c r="A5" s="4" t="s">
        <v>1</v>
      </c>
      <c r="B5" s="6" t="s">
        <v>2</v>
      </c>
      <c r="C5" s="7"/>
      <c r="D5" s="7"/>
      <c r="E5" s="7"/>
      <c r="F5" s="8"/>
      <c r="G5" s="4" t="s">
        <v>3</v>
      </c>
      <c r="H5" s="5">
        <v>0.9</v>
      </c>
      <c r="I5" s="17" t="s">
        <v>11</v>
      </c>
      <c r="J5" s="18" t="s">
        <v>12</v>
      </c>
      <c r="K5" s="19" t="s">
        <v>13</v>
      </c>
    </row>
    <row r="6" spans="1:11" ht="15.75" thickBot="1" x14ac:dyDescent="0.3"/>
    <row r="7" spans="1:11" ht="15.75" thickBot="1" x14ac:dyDescent="0.3">
      <c r="A7" s="40" t="s">
        <v>30</v>
      </c>
      <c r="B7" s="43" t="s">
        <v>3</v>
      </c>
      <c r="C7" s="43" t="s">
        <v>31</v>
      </c>
      <c r="D7" s="41" t="s">
        <v>33</v>
      </c>
      <c r="E7" s="41"/>
      <c r="F7" s="41"/>
      <c r="G7" s="42" t="s">
        <v>32</v>
      </c>
    </row>
    <row r="8" spans="1:11" ht="15.75" thickBot="1" x14ac:dyDescent="0.3">
      <c r="A8" s="34" t="str">
        <f>+kpi´S!E9</f>
        <v>Rotación de RRHH</v>
      </c>
      <c r="B8" s="35">
        <f>+kpi´S!F9</f>
        <v>0.03</v>
      </c>
      <c r="C8" s="36">
        <f>+kpi´S!G9</f>
        <v>0.03</v>
      </c>
      <c r="D8" s="37" t="str">
        <f>+kpi´S!I9</f>
        <v>0% a77%</v>
      </c>
      <c r="E8" s="38" t="str">
        <f>+kpi´S!J9</f>
        <v>77.1% a 98%</v>
      </c>
      <c r="F8" s="39" t="str">
        <f>+kpi´S!K9</f>
        <v>98.1% a 100%</v>
      </c>
      <c r="G8" s="35">
        <f>+kpi´S!L9</f>
        <v>0.08</v>
      </c>
    </row>
    <row r="9" spans="1:11" ht="15.75" thickBot="1" x14ac:dyDescent="0.3"/>
    <row r="10" spans="1:11" ht="45.75" thickBot="1" x14ac:dyDescent="0.3">
      <c r="A10" s="52" t="s">
        <v>34</v>
      </c>
      <c r="B10" s="53" t="s">
        <v>9</v>
      </c>
      <c r="C10" s="54" t="s">
        <v>48</v>
      </c>
      <c r="D10" s="54" t="s">
        <v>49</v>
      </c>
      <c r="E10" s="55" t="s">
        <v>10</v>
      </c>
      <c r="F10" s="56" t="s">
        <v>50</v>
      </c>
    </row>
    <row r="11" spans="1:11" x14ac:dyDescent="0.25">
      <c r="A11" s="50" t="s">
        <v>35</v>
      </c>
      <c r="B11" s="51">
        <f>+kpi´S!$G$9</f>
        <v>0.03</v>
      </c>
      <c r="C11" s="57">
        <v>200</v>
      </c>
      <c r="D11" s="57">
        <v>5</v>
      </c>
      <c r="E11" s="58">
        <f>+D11/C11</f>
        <v>2.5000000000000001E-2</v>
      </c>
      <c r="F11" s="58">
        <f>+B11/E11</f>
        <v>1.2</v>
      </c>
    </row>
    <row r="12" spans="1:11" x14ac:dyDescent="0.25">
      <c r="A12" s="44" t="s">
        <v>36</v>
      </c>
      <c r="B12" s="51">
        <f>+kpi´S!$G$9</f>
        <v>0.03</v>
      </c>
      <c r="C12" s="22">
        <v>210</v>
      </c>
      <c r="D12" s="57">
        <v>8</v>
      </c>
      <c r="E12" s="58">
        <f>+D12/C12</f>
        <v>3.8095238095238099E-2</v>
      </c>
      <c r="F12" s="58">
        <f>+B12/E12</f>
        <v>0.78749999999999987</v>
      </c>
    </row>
    <row r="13" spans="1:11" x14ac:dyDescent="0.25">
      <c r="A13" s="44" t="s">
        <v>37</v>
      </c>
      <c r="B13" s="51">
        <f>+kpi´S!$G$9</f>
        <v>0.03</v>
      </c>
      <c r="C13" s="22">
        <v>215</v>
      </c>
      <c r="D13" s="57">
        <v>5</v>
      </c>
      <c r="E13" s="58">
        <f>+D13/C13</f>
        <v>2.3255813953488372E-2</v>
      </c>
      <c r="F13" s="58">
        <f>+B13/E13</f>
        <v>1.29</v>
      </c>
    </row>
    <row r="14" spans="1:11" x14ac:dyDescent="0.25">
      <c r="A14" s="44" t="s">
        <v>38</v>
      </c>
      <c r="B14" s="51">
        <f>+kpi´S!$G$9</f>
        <v>0.03</v>
      </c>
      <c r="C14" s="22">
        <v>200</v>
      </c>
      <c r="D14" s="57">
        <v>6</v>
      </c>
      <c r="E14" s="58">
        <f>+D14/C14</f>
        <v>0.03</v>
      </c>
      <c r="F14" s="58">
        <f>+B14/E14</f>
        <v>1</v>
      </c>
    </row>
    <row r="15" spans="1:11" x14ac:dyDescent="0.25">
      <c r="A15" s="44" t="s">
        <v>39</v>
      </c>
      <c r="B15" s="51">
        <f>+kpi´S!$G$9</f>
        <v>0.03</v>
      </c>
      <c r="C15" s="22"/>
      <c r="D15" s="22"/>
      <c r="E15" s="32"/>
      <c r="F15" s="32"/>
    </row>
    <row r="16" spans="1:11" x14ac:dyDescent="0.25">
      <c r="A16" s="44" t="s">
        <v>40</v>
      </c>
      <c r="B16" s="51">
        <f>+kpi´S!$G$9</f>
        <v>0.03</v>
      </c>
      <c r="C16" s="22"/>
      <c r="D16" s="22"/>
      <c r="E16" s="32"/>
      <c r="F16" s="32"/>
    </row>
    <row r="17" spans="1:6" x14ac:dyDescent="0.25">
      <c r="A17" s="44" t="s">
        <v>41</v>
      </c>
      <c r="B17" s="51">
        <f>+kpi´S!$G$9</f>
        <v>0.03</v>
      </c>
      <c r="C17" s="22"/>
      <c r="D17" s="22"/>
      <c r="E17" s="32"/>
      <c r="F17" s="32"/>
    </row>
    <row r="18" spans="1:6" x14ac:dyDescent="0.25">
      <c r="A18" s="44" t="s">
        <v>42</v>
      </c>
      <c r="B18" s="51">
        <f>+kpi´S!$G$9</f>
        <v>0.03</v>
      </c>
      <c r="C18" s="22"/>
      <c r="D18" s="22"/>
      <c r="E18" s="32"/>
      <c r="F18" s="32"/>
    </row>
    <row r="19" spans="1:6" x14ac:dyDescent="0.25">
      <c r="A19" s="44" t="s">
        <v>43</v>
      </c>
      <c r="B19" s="51">
        <f>+kpi´S!$G$9</f>
        <v>0.03</v>
      </c>
      <c r="C19" s="22"/>
      <c r="D19" s="22"/>
      <c r="E19" s="32"/>
      <c r="F19" s="32"/>
    </row>
    <row r="20" spans="1:6" x14ac:dyDescent="0.25">
      <c r="A20" s="44" t="s">
        <v>44</v>
      </c>
      <c r="B20" s="51">
        <f>+kpi´S!$G$9</f>
        <v>0.03</v>
      </c>
      <c r="C20" s="22"/>
      <c r="D20" s="22"/>
      <c r="E20" s="32"/>
      <c r="F20" s="32"/>
    </row>
    <row r="21" spans="1:6" x14ac:dyDescent="0.25">
      <c r="A21" s="44" t="s">
        <v>45</v>
      </c>
      <c r="B21" s="51">
        <f>+kpi´S!$G$9</f>
        <v>0.03</v>
      </c>
      <c r="C21" s="22"/>
      <c r="D21" s="22"/>
      <c r="E21" s="32"/>
      <c r="F21" s="32"/>
    </row>
    <row r="22" spans="1:6" ht="15.75" thickBot="1" x14ac:dyDescent="0.3">
      <c r="A22" s="46" t="s">
        <v>46</v>
      </c>
      <c r="B22" s="51">
        <f>+kpi´S!$G$9</f>
        <v>0.03</v>
      </c>
      <c r="C22" s="59"/>
      <c r="D22" s="59"/>
      <c r="E22" s="49"/>
      <c r="F22" s="49"/>
    </row>
    <row r="23" spans="1:6" ht="15.75" thickBot="1" x14ac:dyDescent="0.3">
      <c r="A23" s="47" t="s">
        <v>47</v>
      </c>
      <c r="B23" s="48"/>
      <c r="C23" s="48"/>
      <c r="D23" s="48"/>
      <c r="E23" s="48"/>
      <c r="F23" s="60">
        <f>AVERAGE(F11:F22)</f>
        <v>1.069375</v>
      </c>
    </row>
  </sheetData>
  <mergeCells count="3">
    <mergeCell ref="A2:H2"/>
    <mergeCell ref="B5:F5"/>
    <mergeCell ref="D7:F7"/>
  </mergeCells>
  <phoneticPr fontId="10" type="noConversion"/>
  <conditionalFormatting sqref="F11:F23">
    <cfRule type="iconSet" priority="1">
      <iconSet iconSet="3TrafficLights2">
        <cfvo type="percent" val="0"/>
        <cfvo type="num" val="0.77100000000000002"/>
        <cfvo type="num" val="0.98099999999999998"/>
      </iconSet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0AFBD-9D31-4D4F-B191-7AF45ABAD711}">
  <dimension ref="A2:K21"/>
  <sheetViews>
    <sheetView tabSelected="1" zoomScale="150" zoomScaleNormal="150" workbookViewId="0">
      <selection activeCell="H18" sqref="H18"/>
    </sheetView>
  </sheetViews>
  <sheetFormatPr baseColWidth="10" defaultRowHeight="15" x14ac:dyDescent="0.25"/>
  <cols>
    <col min="1" max="1" width="22" style="1" customWidth="1"/>
    <col min="2" max="3" width="11.42578125" style="1"/>
    <col min="4" max="4" width="14.42578125" style="1" customWidth="1"/>
    <col min="5" max="5" width="11.42578125" style="1"/>
    <col min="6" max="6" width="11.42578125" style="1" customWidth="1"/>
    <col min="7" max="7" width="19" style="1" customWidth="1"/>
    <col min="8" max="16384" width="11.42578125" style="1"/>
  </cols>
  <sheetData>
    <row r="2" spans="1:11" ht="21" x14ac:dyDescent="0.35">
      <c r="A2" s="3" t="s">
        <v>0</v>
      </c>
      <c r="B2" s="3"/>
      <c r="C2" s="3"/>
      <c r="D2" s="3"/>
      <c r="E2" s="3"/>
      <c r="F2" s="3"/>
      <c r="G2" s="3"/>
      <c r="H2" s="3"/>
    </row>
    <row r="4" spans="1:11" ht="15.75" thickBot="1" x14ac:dyDescent="0.3"/>
    <row r="5" spans="1:11" ht="23.25" customHeight="1" thickBot="1" x14ac:dyDescent="0.3">
      <c r="A5" s="4" t="s">
        <v>1</v>
      </c>
      <c r="B5" s="6" t="s">
        <v>2</v>
      </c>
      <c r="C5" s="7"/>
      <c r="D5" s="7"/>
      <c r="E5" s="7"/>
      <c r="F5" s="8"/>
      <c r="G5" s="4" t="s">
        <v>3</v>
      </c>
      <c r="H5" s="5">
        <v>0.9</v>
      </c>
      <c r="I5" s="17" t="s">
        <v>11</v>
      </c>
      <c r="J5" s="18" t="s">
        <v>12</v>
      </c>
      <c r="K5" s="19" t="s">
        <v>13</v>
      </c>
    </row>
    <row r="6" spans="1:11" ht="15.75" thickBot="1" x14ac:dyDescent="0.3">
      <c r="A6" s="45" t="s">
        <v>51</v>
      </c>
      <c r="D6" s="63">
        <f>+(A9*B9)+(A12*B12)+(A15*B15)+(A18*B18)+(D9*E9)+(D12*E12)+(D15*E15)+(D18*E18)+(G11*H11)+(G15*H15)</f>
        <v>0.89565000000000006</v>
      </c>
      <c r="E6" s="64"/>
    </row>
    <row r="7" spans="1:11" ht="15.75" thickBot="1" x14ac:dyDescent="0.3"/>
    <row r="8" spans="1:11" ht="15.75" thickBot="1" x14ac:dyDescent="0.3">
      <c r="A8" s="66" t="str">
        <f>+'Base de datos'!A8</f>
        <v>Rotación de RRHH</v>
      </c>
      <c r="B8" s="62" t="s">
        <v>23</v>
      </c>
      <c r="D8" s="61">
        <v>5</v>
      </c>
      <c r="E8" s="62" t="s">
        <v>23</v>
      </c>
    </row>
    <row r="9" spans="1:11" ht="15.75" thickBot="1" x14ac:dyDescent="0.3">
      <c r="A9" s="60">
        <f>+'Base de datos'!F23</f>
        <v>1.069375</v>
      </c>
      <c r="B9" s="67">
        <f>+'Base de datos'!G8</f>
        <v>0.08</v>
      </c>
      <c r="D9" s="58">
        <v>1</v>
      </c>
      <c r="E9" s="68">
        <v>0.08</v>
      </c>
    </row>
    <row r="10" spans="1:11" ht="15.75" thickBot="1" x14ac:dyDescent="0.3">
      <c r="G10" s="61">
        <v>9</v>
      </c>
      <c r="H10" s="62" t="s">
        <v>23</v>
      </c>
    </row>
    <row r="11" spans="1:11" ht="15.75" thickBot="1" x14ac:dyDescent="0.3">
      <c r="A11" s="61" t="str">
        <f>+kpi´S!E10</f>
        <v>Capacitación</v>
      </c>
      <c r="B11" s="62" t="s">
        <v>23</v>
      </c>
      <c r="D11" s="61">
        <v>6</v>
      </c>
      <c r="E11" s="62" t="s">
        <v>23</v>
      </c>
      <c r="G11" s="58">
        <v>0.9</v>
      </c>
      <c r="H11" s="68">
        <v>0.15</v>
      </c>
      <c r="J11" s="2">
        <f>+B9+B12+B15+B18+E9+E12+E15+E18+H11</f>
        <v>0.95000000000000007</v>
      </c>
    </row>
    <row r="12" spans="1:11" ht="15.75" thickBot="1" x14ac:dyDescent="0.3">
      <c r="A12" s="58">
        <v>1</v>
      </c>
      <c r="B12" s="67">
        <f>+kpi´S!L10</f>
        <v>0.12</v>
      </c>
      <c r="D12" s="58">
        <v>0.95</v>
      </c>
      <c r="E12" s="68">
        <v>0.05</v>
      </c>
    </row>
    <row r="13" spans="1:11" ht="15.75" thickBot="1" x14ac:dyDescent="0.3"/>
    <row r="14" spans="1:11" x14ac:dyDescent="0.25">
      <c r="A14" s="61">
        <v>3</v>
      </c>
      <c r="B14" s="62" t="s">
        <v>23</v>
      </c>
      <c r="D14" s="61">
        <v>7</v>
      </c>
      <c r="E14" s="62" t="s">
        <v>23</v>
      </c>
      <c r="G14" s="61">
        <v>10</v>
      </c>
      <c r="H14" s="62" t="s">
        <v>23</v>
      </c>
    </row>
    <row r="15" spans="1:11" ht="15.75" thickBot="1" x14ac:dyDescent="0.3">
      <c r="A15" s="58">
        <v>0.7</v>
      </c>
      <c r="B15" s="69">
        <v>0.1</v>
      </c>
      <c r="D15" s="58">
        <v>0.85</v>
      </c>
      <c r="E15" s="68">
        <v>0.1</v>
      </c>
      <c r="G15" s="58">
        <v>1</v>
      </c>
      <c r="H15" s="65">
        <v>0.05</v>
      </c>
    </row>
    <row r="16" spans="1:11" ht="15.75" thickBot="1" x14ac:dyDescent="0.3"/>
    <row r="17" spans="1:5" x14ac:dyDescent="0.25">
      <c r="A17" s="61">
        <v>4</v>
      </c>
      <c r="B17" s="62" t="s">
        <v>23</v>
      </c>
      <c r="D17" s="61">
        <v>8</v>
      </c>
      <c r="E17" s="62" t="s">
        <v>23</v>
      </c>
    </row>
    <row r="18" spans="1:5" ht="15.75" thickBot="1" x14ac:dyDescent="0.3">
      <c r="A18" s="58">
        <v>0.7</v>
      </c>
      <c r="B18" s="69">
        <v>0.15</v>
      </c>
      <c r="D18" s="58">
        <v>0.98</v>
      </c>
      <c r="E18" s="68">
        <v>0.12</v>
      </c>
    </row>
    <row r="21" spans="1:5" x14ac:dyDescent="0.25">
      <c r="A21" s="1" t="s">
        <v>52</v>
      </c>
    </row>
  </sheetData>
  <mergeCells count="3">
    <mergeCell ref="A2:H2"/>
    <mergeCell ref="B5:F5"/>
    <mergeCell ref="D6:E6"/>
  </mergeCells>
  <conditionalFormatting sqref="A9">
    <cfRule type="iconSet" priority="20">
      <iconSet iconSet="3TrafficLights2">
        <cfvo type="percent" val="0"/>
        <cfvo type="num" val="0.77100000000000002"/>
        <cfvo type="num" val="0.98099999999999998"/>
      </iconSet>
    </cfRule>
  </conditionalFormatting>
  <conditionalFormatting sqref="D6:E6">
    <cfRule type="iconSet" priority="18">
      <iconSet iconSet="3Arrows">
        <cfvo type="percent" val="0"/>
        <cfvo type="num" val="0.751"/>
        <cfvo type="num" val="0.97099999999999997"/>
      </iconSet>
    </cfRule>
  </conditionalFormatting>
  <conditionalFormatting sqref="A12">
    <cfRule type="iconSet" priority="9">
      <iconSet iconSet="3TrafficLights2">
        <cfvo type="percent" val="0"/>
        <cfvo type="num" val="0.77100000000000002"/>
        <cfvo type="num" val="0.98099999999999998"/>
      </iconSet>
    </cfRule>
  </conditionalFormatting>
  <conditionalFormatting sqref="A15">
    <cfRule type="iconSet" priority="8">
      <iconSet iconSet="3TrafficLights2">
        <cfvo type="percent" val="0"/>
        <cfvo type="num" val="0.77100000000000002"/>
        <cfvo type="num" val="0.98099999999999998"/>
      </iconSet>
    </cfRule>
  </conditionalFormatting>
  <conditionalFormatting sqref="A18">
    <cfRule type="iconSet" priority="7">
      <iconSet iconSet="3TrafficLights2">
        <cfvo type="percent" val="0"/>
        <cfvo type="num" val="0.77100000000000002"/>
        <cfvo type="num" val="0.98099999999999998"/>
      </iconSet>
    </cfRule>
  </conditionalFormatting>
  <conditionalFormatting sqref="D9">
    <cfRule type="iconSet" priority="6">
      <iconSet iconSet="3TrafficLights2">
        <cfvo type="percent" val="0"/>
        <cfvo type="num" val="0.77100000000000002"/>
        <cfvo type="num" val="0.98099999999999998"/>
      </iconSet>
    </cfRule>
  </conditionalFormatting>
  <conditionalFormatting sqref="D12">
    <cfRule type="iconSet" priority="5">
      <iconSet iconSet="3TrafficLights2">
        <cfvo type="percent" val="0"/>
        <cfvo type="num" val="0.77100000000000002"/>
        <cfvo type="num" val="0.98099999999999998"/>
      </iconSet>
    </cfRule>
  </conditionalFormatting>
  <conditionalFormatting sqref="D15">
    <cfRule type="iconSet" priority="4">
      <iconSet iconSet="3TrafficLights2">
        <cfvo type="percent" val="0"/>
        <cfvo type="num" val="0.77100000000000002"/>
        <cfvo type="num" val="0.98099999999999998"/>
      </iconSet>
    </cfRule>
  </conditionalFormatting>
  <conditionalFormatting sqref="D18">
    <cfRule type="iconSet" priority="3">
      <iconSet iconSet="3TrafficLights2">
        <cfvo type="percent" val="0"/>
        <cfvo type="num" val="0.77100000000000002"/>
        <cfvo type="num" val="0.98099999999999998"/>
      </iconSet>
    </cfRule>
  </conditionalFormatting>
  <conditionalFormatting sqref="G11">
    <cfRule type="iconSet" priority="2">
      <iconSet iconSet="3TrafficLights2">
        <cfvo type="percent" val="0"/>
        <cfvo type="num" val="0.77100000000000002"/>
        <cfvo type="num" val="0.98099999999999998"/>
      </iconSet>
    </cfRule>
  </conditionalFormatting>
  <conditionalFormatting sqref="G15">
    <cfRule type="iconSet" priority="1">
      <iconSet iconSet="3TrafficLights2">
        <cfvo type="percent" val="0"/>
        <cfvo type="num" val="0.77100000000000002"/>
        <cfvo type="num" val="0.98099999999999998"/>
      </iconSet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kpi´S</vt:lpstr>
      <vt:lpstr>Base de datos</vt:lpstr>
      <vt:lpstr>CMI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godoy contreras</dc:creator>
  <cp:lastModifiedBy>ivan godoy contreras</cp:lastModifiedBy>
  <dcterms:created xsi:type="dcterms:W3CDTF">2020-04-25T14:05:20Z</dcterms:created>
  <dcterms:modified xsi:type="dcterms:W3CDTF">2020-04-25T15:37:33Z</dcterms:modified>
</cp:coreProperties>
</file>