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User\Documents\Blakelaw &amp; North Feham Community Council\Financial Statements &amp; Audits\Audit 2016-17\"/>
    </mc:Choice>
  </mc:AlternateContent>
  <bookViews>
    <workbookView xWindow="0" yWindow="0" windowWidth="20490" windowHeight="7530" activeTab="3"/>
  </bookViews>
  <sheets>
    <sheet name="16-17 Payments" sheetId="1" r:id="rId1"/>
    <sheet name="R&amp;P ACS 16-17" sheetId="3" r:id="rId2"/>
    <sheet name="Ext audit return" sheetId="4" r:id="rId3"/>
    <sheet name="16-17 ac transfers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1" l="1"/>
  <c r="O43" i="1"/>
  <c r="D18" i="4" l="1"/>
  <c r="D27" i="3"/>
  <c r="B27" i="3"/>
  <c r="F25" i="3"/>
  <c r="F23" i="3"/>
  <c r="D8" i="3"/>
  <c r="B8" i="3"/>
  <c r="F16" i="3"/>
  <c r="F14" i="3"/>
  <c r="F11" i="3"/>
  <c r="F9" i="3"/>
  <c r="F7" i="3"/>
  <c r="F6" i="3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M55" i="1"/>
  <c r="K55" i="1"/>
  <c r="J55" i="1"/>
  <c r="I55" i="1"/>
  <c r="H55" i="1"/>
  <c r="G55" i="1"/>
  <c r="F55" i="1"/>
  <c r="N55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F27" i="3" l="1"/>
  <c r="G29" i="2"/>
  <c r="F8" i="3"/>
  <c r="D18" i="3"/>
  <c r="F18" i="3" l="1"/>
</calcChain>
</file>

<file path=xl/sharedStrings.xml><?xml version="1.0" encoding="utf-8"?>
<sst xmlns="http://schemas.openxmlformats.org/spreadsheetml/2006/main" count="159" uniqueCount="79">
  <si>
    <t>Date</t>
  </si>
  <si>
    <t>To</t>
  </si>
  <si>
    <t>Payroll</t>
  </si>
  <si>
    <t>Grants</t>
  </si>
  <si>
    <t>Total</t>
  </si>
  <si>
    <t>£   p</t>
  </si>
  <si>
    <t xml:space="preserve"> </t>
  </si>
  <si>
    <t>HMRC</t>
  </si>
  <si>
    <t>Newsletter</t>
  </si>
  <si>
    <t>Peter Basnett</t>
  </si>
  <si>
    <t>Audit</t>
  </si>
  <si>
    <t>Subs</t>
  </si>
  <si>
    <t>NALC</t>
  </si>
  <si>
    <t>Cheque No</t>
  </si>
  <si>
    <t>ICO</t>
  </si>
  <si>
    <t>D/D</t>
  </si>
  <si>
    <t>Misc</t>
  </si>
  <si>
    <t>Helen Richardson</t>
  </si>
  <si>
    <t>File Storage</t>
  </si>
  <si>
    <t>VAT</t>
  </si>
  <si>
    <t>Cheque stub</t>
  </si>
  <si>
    <t>Training</t>
  </si>
  <si>
    <t>Current account</t>
  </si>
  <si>
    <t>savings account</t>
  </si>
  <si>
    <t>Bank Statement</t>
  </si>
  <si>
    <t>o/s</t>
  </si>
  <si>
    <t>Blakelaw &amp; North Fenhamm CC</t>
  </si>
  <si>
    <t>Business Current A/C</t>
  </si>
  <si>
    <t>Business Savings A/C</t>
  </si>
  <si>
    <t>Bank A/C Summary</t>
  </si>
  <si>
    <t>Cleared balance at 01/04/2016</t>
  </si>
  <si>
    <t>Add income:</t>
  </si>
  <si>
    <t>Precept &amp; bank interest</t>
  </si>
  <si>
    <t xml:space="preserve"> Transfers between accounts</t>
  </si>
  <si>
    <t>Less expenditure</t>
  </si>
  <si>
    <t>Cash at bank</t>
  </si>
  <si>
    <t>Blakelaw &amp; North Fenham CC</t>
  </si>
  <si>
    <t>2015/2016</t>
  </si>
  <si>
    <t>Balances brought forward</t>
  </si>
  <si>
    <t>Annual precept</t>
  </si>
  <si>
    <t>Total other receipts</t>
  </si>
  <si>
    <t>Staff costs</t>
  </si>
  <si>
    <t>Loan interest etc</t>
  </si>
  <si>
    <t>All other payments</t>
  </si>
  <si>
    <t>Balances carried forward</t>
  </si>
  <si>
    <t>Total fixed assets</t>
  </si>
  <si>
    <t>Total cash &amp; short investments</t>
  </si>
  <si>
    <t>Stationery &amp; Equipment</t>
  </si>
  <si>
    <t>Insurance</t>
  </si>
  <si>
    <t>£ p</t>
  </si>
  <si>
    <t>NPS</t>
  </si>
  <si>
    <t>Blakelaw Pensioners Association</t>
  </si>
  <si>
    <t>BWCP</t>
  </si>
  <si>
    <t xml:space="preserve">Helen Richardson </t>
  </si>
  <si>
    <t>Blakelaw Flats TARA</t>
  </si>
  <si>
    <t>Zurich Municipal</t>
  </si>
  <si>
    <t>11/08/166</t>
  </si>
  <si>
    <t>ROAM</t>
  </si>
  <si>
    <t>BDO LLP</t>
  </si>
  <si>
    <t>Independent Welfare Advice Service</t>
  </si>
  <si>
    <t>Mad Alice Theatre Company</t>
  </si>
  <si>
    <t>New Blakelaw Community Association</t>
  </si>
  <si>
    <t xml:space="preserve">Holly Court Club </t>
  </si>
  <si>
    <t>165 Estate TARA</t>
  </si>
  <si>
    <t>Receipts and Payments Account 2016/2017</t>
  </si>
  <si>
    <t>B&amp; NF CC bank account transfers 2016/2017</t>
  </si>
  <si>
    <t>2016/2017</t>
  </si>
  <si>
    <t>NUFC</t>
  </si>
  <si>
    <t>Cheque 100470 unrepresented as at 31 March 2017</t>
  </si>
  <si>
    <t>Cheque 100471 unrepresented as at 31 March 2017</t>
  </si>
  <si>
    <t>Blakelaw &amp; North Fenham Expenditure 2016/2017 - COMPLETED</t>
  </si>
  <si>
    <t xml:space="preserve">External Audit Return 2016/2017 </t>
  </si>
  <si>
    <t>see report</t>
  </si>
  <si>
    <t>less unpreasented cheque 100421</t>
  </si>
  <si>
    <t>Bank balances at 01/04/2016</t>
  </si>
  <si>
    <t>Balances carried forward at 31/03/2017</t>
  </si>
  <si>
    <t>Bank reconciliation at 31/03/2017</t>
  </si>
  <si>
    <t>less unpresented cheques 100470&amp;471</t>
  </si>
  <si>
    <t>Cleared balance at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</si>
</sst>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4" workbookViewId="0">
      <selection activeCell="D27" sqref="D27"/>
    </sheetView>
  </sheetViews>
  <sheetFormatPr defaultRowHeight="15" x14ac:dyDescent="0.25"/>
  <cols>
    <col min="1" max="1" width="10.7109375" bestFit="1" customWidth="1"/>
    <col min="2" max="2" width="27.42578125" customWidth="1"/>
    <col min="3" max="3" width="11.7109375" customWidth="1"/>
    <col min="5" max="5" width="13" customWidth="1"/>
    <col min="6" max="6" width="10.5703125" customWidth="1"/>
    <col min="7" max="7" width="12.140625" customWidth="1"/>
    <col min="17" max="17" width="11.140625" customWidth="1"/>
  </cols>
  <sheetData>
    <row r="1" spans="1:17" x14ac:dyDescent="0.25">
      <c r="A1" s="11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60" x14ac:dyDescent="0.25">
      <c r="A2" s="1" t="s">
        <v>0</v>
      </c>
      <c r="B2" s="1" t="s">
        <v>1</v>
      </c>
      <c r="C2" s="1" t="s">
        <v>13</v>
      </c>
      <c r="D2" s="1" t="s">
        <v>2</v>
      </c>
      <c r="E2" s="4" t="s">
        <v>47</v>
      </c>
      <c r="F2" s="1" t="s">
        <v>8</v>
      </c>
      <c r="G2" s="1" t="s">
        <v>10</v>
      </c>
      <c r="H2" s="1" t="s">
        <v>11</v>
      </c>
      <c r="I2" s="1" t="s">
        <v>48</v>
      </c>
      <c r="J2" s="1" t="s">
        <v>16</v>
      </c>
      <c r="K2" s="4" t="s">
        <v>18</v>
      </c>
      <c r="L2" s="1" t="s">
        <v>3</v>
      </c>
      <c r="M2" s="1" t="s">
        <v>21</v>
      </c>
      <c r="N2" s="1" t="s">
        <v>19</v>
      </c>
      <c r="O2" s="1" t="s">
        <v>4</v>
      </c>
      <c r="P2" s="4" t="s">
        <v>20</v>
      </c>
      <c r="Q2" s="4" t="s">
        <v>24</v>
      </c>
    </row>
    <row r="3" spans="1:17" x14ac:dyDescent="0.25">
      <c r="C3" s="1" t="s">
        <v>49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1" t="s">
        <v>5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5</v>
      </c>
      <c r="Q3" s="7" t="s">
        <v>5</v>
      </c>
    </row>
    <row r="4" spans="1:17" x14ac:dyDescent="0.25">
      <c r="A4" s="2">
        <v>42474</v>
      </c>
      <c r="B4" t="s">
        <v>17</v>
      </c>
      <c r="C4">
        <v>100422</v>
      </c>
      <c r="D4" s="3">
        <v>444</v>
      </c>
      <c r="E4" s="3"/>
      <c r="F4" s="3" t="s">
        <v>6</v>
      </c>
      <c r="G4" s="3"/>
      <c r="H4" s="3"/>
      <c r="I4" s="3"/>
      <c r="J4" s="3"/>
      <c r="K4" s="3"/>
      <c r="L4" s="3"/>
      <c r="M4" s="3"/>
      <c r="N4" s="3"/>
      <c r="O4" s="3">
        <f>SUM(D4:N4)</f>
        <v>444</v>
      </c>
      <c r="P4" s="3">
        <v>444</v>
      </c>
      <c r="Q4" s="8">
        <v>444</v>
      </c>
    </row>
    <row r="5" spans="1:17" x14ac:dyDescent="0.25">
      <c r="A5" s="2">
        <v>42474</v>
      </c>
      <c r="B5" t="s">
        <v>7</v>
      </c>
      <c r="C5">
        <v>100423</v>
      </c>
      <c r="D5" s="3">
        <v>88.8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ref="O5:O43" si="0">SUM(D5:N5)</f>
        <v>88.8</v>
      </c>
      <c r="P5" s="3">
        <v>88.8</v>
      </c>
      <c r="Q5" s="8">
        <v>88.8</v>
      </c>
    </row>
    <row r="6" spans="1:17" x14ac:dyDescent="0.25">
      <c r="A6" s="2">
        <v>42474</v>
      </c>
      <c r="B6" t="s">
        <v>50</v>
      </c>
      <c r="C6">
        <v>100424</v>
      </c>
      <c r="D6" s="3"/>
      <c r="E6" s="3"/>
      <c r="F6" s="3">
        <v>784.29</v>
      </c>
      <c r="G6" s="3"/>
      <c r="H6" s="3"/>
      <c r="I6" s="3"/>
      <c r="J6" s="3"/>
      <c r="K6" s="3"/>
      <c r="L6" s="3"/>
      <c r="M6" s="3"/>
      <c r="N6" s="3"/>
      <c r="O6" s="3">
        <f t="shared" si="0"/>
        <v>784.29</v>
      </c>
      <c r="P6" s="3">
        <v>784.29</v>
      </c>
      <c r="Q6" s="8">
        <v>784.29</v>
      </c>
    </row>
    <row r="7" spans="1:17" ht="30" x14ac:dyDescent="0.25">
      <c r="A7" s="2">
        <v>42502</v>
      </c>
      <c r="B7" s="6" t="s">
        <v>51</v>
      </c>
      <c r="C7">
        <v>100425</v>
      </c>
      <c r="D7" s="3" t="s">
        <v>6</v>
      </c>
      <c r="E7" s="3"/>
      <c r="F7" s="3"/>
      <c r="G7" s="3"/>
      <c r="H7" s="3"/>
      <c r="I7" s="3"/>
      <c r="J7" s="3"/>
      <c r="K7" s="3"/>
      <c r="L7" s="3">
        <v>600</v>
      </c>
      <c r="M7" s="3"/>
      <c r="N7" s="3"/>
      <c r="O7" s="3">
        <f t="shared" si="0"/>
        <v>600</v>
      </c>
      <c r="P7" s="3">
        <v>600</v>
      </c>
      <c r="Q7" s="8">
        <v>600</v>
      </c>
    </row>
    <row r="8" spans="1:17" x14ac:dyDescent="0.25">
      <c r="A8" s="2">
        <v>42502</v>
      </c>
      <c r="B8" t="s">
        <v>17</v>
      </c>
      <c r="C8">
        <v>100426</v>
      </c>
      <c r="D8" s="3">
        <v>444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444</v>
      </c>
      <c r="P8" s="3">
        <v>444</v>
      </c>
      <c r="Q8" s="8">
        <v>444</v>
      </c>
    </row>
    <row r="9" spans="1:17" x14ac:dyDescent="0.25">
      <c r="A9" s="2">
        <v>42502</v>
      </c>
      <c r="B9" t="s">
        <v>7</v>
      </c>
      <c r="C9">
        <v>100427</v>
      </c>
      <c r="D9" s="3">
        <v>88.8</v>
      </c>
      <c r="E9" s="3" t="s">
        <v>6</v>
      </c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88.8</v>
      </c>
      <c r="P9" s="3">
        <v>88.8</v>
      </c>
      <c r="Q9" s="8">
        <v>88.8</v>
      </c>
    </row>
    <row r="10" spans="1:17" x14ac:dyDescent="0.25">
      <c r="A10" s="2">
        <v>42509</v>
      </c>
      <c r="B10" t="s">
        <v>9</v>
      </c>
      <c r="C10">
        <v>100428</v>
      </c>
      <c r="D10" s="3"/>
      <c r="E10" s="3"/>
      <c r="F10" s="3"/>
      <c r="G10" s="3">
        <v>181.6</v>
      </c>
      <c r="H10" s="3"/>
      <c r="I10" s="3"/>
      <c r="J10" s="3"/>
      <c r="K10" s="3"/>
      <c r="L10" s="3"/>
      <c r="M10" s="3"/>
      <c r="N10" s="3"/>
      <c r="O10" s="3">
        <f t="shared" si="0"/>
        <v>181.6</v>
      </c>
      <c r="P10" s="3">
        <v>181.6</v>
      </c>
      <c r="Q10" s="8">
        <v>181.6</v>
      </c>
    </row>
    <row r="11" spans="1:17" x14ac:dyDescent="0.25">
      <c r="A11" s="2">
        <v>42516</v>
      </c>
      <c r="B11" t="s">
        <v>12</v>
      </c>
      <c r="C11">
        <v>100429</v>
      </c>
      <c r="D11" s="3"/>
      <c r="E11" s="3"/>
      <c r="F11" s="3"/>
      <c r="G11" s="3"/>
      <c r="H11" s="3">
        <v>643.92999999999995</v>
      </c>
      <c r="I11" s="3"/>
      <c r="J11" s="3"/>
      <c r="K11" s="3"/>
      <c r="L11" s="3"/>
      <c r="M11" s="3"/>
      <c r="N11" s="3"/>
      <c r="O11" s="3">
        <f t="shared" si="0"/>
        <v>643.92999999999995</v>
      </c>
      <c r="P11" s="3">
        <v>643.92999999999995</v>
      </c>
      <c r="Q11" s="8">
        <v>643.92999999999995</v>
      </c>
    </row>
    <row r="12" spans="1:17" x14ac:dyDescent="0.25">
      <c r="A12" s="2">
        <v>42516</v>
      </c>
      <c r="B12" t="s">
        <v>52</v>
      </c>
      <c r="C12">
        <v>100430</v>
      </c>
      <c r="D12" s="3"/>
      <c r="E12" s="3"/>
      <c r="F12" s="3"/>
      <c r="G12" s="3"/>
      <c r="H12" s="3"/>
      <c r="I12" s="3"/>
      <c r="J12" s="3"/>
      <c r="K12" s="3"/>
      <c r="L12" s="3">
        <v>11500</v>
      </c>
      <c r="M12" s="3"/>
      <c r="N12" s="3"/>
      <c r="O12" s="3">
        <f t="shared" si="0"/>
        <v>11500</v>
      </c>
      <c r="P12" s="3">
        <v>11500</v>
      </c>
      <c r="Q12" s="8">
        <v>11500</v>
      </c>
    </row>
    <row r="13" spans="1:17" x14ac:dyDescent="0.25">
      <c r="A13" s="2">
        <v>42530</v>
      </c>
      <c r="B13" t="s">
        <v>53</v>
      </c>
      <c r="C13">
        <v>100431</v>
      </c>
      <c r="D13" s="3">
        <v>444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444</v>
      </c>
      <c r="P13" s="3">
        <v>444</v>
      </c>
      <c r="Q13" s="8">
        <v>444</v>
      </c>
    </row>
    <row r="14" spans="1:17" x14ac:dyDescent="0.25">
      <c r="A14" s="2">
        <v>42530</v>
      </c>
      <c r="B14" t="s">
        <v>7</v>
      </c>
      <c r="C14">
        <v>100432</v>
      </c>
      <c r="D14" s="3">
        <v>88.8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88.8</v>
      </c>
      <c r="P14" s="3">
        <v>88.8</v>
      </c>
      <c r="Q14" s="8">
        <v>88.8</v>
      </c>
    </row>
    <row r="15" spans="1:17" x14ac:dyDescent="0.25">
      <c r="A15" s="2">
        <v>42530</v>
      </c>
      <c r="B15" t="s">
        <v>17</v>
      </c>
      <c r="C15">
        <v>100433</v>
      </c>
      <c r="D15" s="3"/>
      <c r="E15" s="3">
        <v>112.41</v>
      </c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112.41</v>
      </c>
      <c r="P15" s="3">
        <v>112.41</v>
      </c>
      <c r="Q15" s="8">
        <v>112.41</v>
      </c>
    </row>
    <row r="16" spans="1:17" x14ac:dyDescent="0.25">
      <c r="A16" s="2">
        <v>42530</v>
      </c>
      <c r="B16" t="s">
        <v>54</v>
      </c>
      <c r="C16">
        <v>100434</v>
      </c>
      <c r="D16" s="3"/>
      <c r="E16" s="3"/>
      <c r="F16" s="3"/>
      <c r="G16" s="3"/>
      <c r="H16" s="3"/>
      <c r="I16" s="3"/>
      <c r="J16" s="3"/>
      <c r="K16" s="3"/>
      <c r="L16" s="3">
        <v>410</v>
      </c>
      <c r="M16" s="3"/>
      <c r="N16" s="3"/>
      <c r="O16" s="3">
        <f t="shared" si="0"/>
        <v>410</v>
      </c>
      <c r="P16" s="3">
        <v>410</v>
      </c>
      <c r="Q16" s="8">
        <v>410</v>
      </c>
    </row>
    <row r="17" spans="1:17" x14ac:dyDescent="0.25">
      <c r="A17" s="2">
        <v>42565</v>
      </c>
      <c r="B17" t="s">
        <v>17</v>
      </c>
      <c r="C17">
        <v>100435</v>
      </c>
      <c r="D17" s="3">
        <v>444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444</v>
      </c>
      <c r="P17" s="3">
        <v>444</v>
      </c>
      <c r="Q17" s="8">
        <v>444</v>
      </c>
    </row>
    <row r="18" spans="1:17" x14ac:dyDescent="0.25">
      <c r="A18" s="2">
        <v>42565</v>
      </c>
      <c r="B18" t="s">
        <v>7</v>
      </c>
      <c r="C18">
        <v>100436</v>
      </c>
      <c r="D18" s="3">
        <v>88.8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88.8</v>
      </c>
      <c r="P18" s="3">
        <v>88.8</v>
      </c>
      <c r="Q18" s="8">
        <v>88.8</v>
      </c>
    </row>
    <row r="19" spans="1:17" x14ac:dyDescent="0.25">
      <c r="A19" s="2">
        <v>42565</v>
      </c>
      <c r="B19" t="s">
        <v>50</v>
      </c>
      <c r="C19">
        <v>100437</v>
      </c>
      <c r="D19" s="3"/>
      <c r="E19" s="3"/>
      <c r="F19" s="3">
        <v>872.39</v>
      </c>
      <c r="G19" s="3"/>
      <c r="H19" s="3"/>
      <c r="I19" s="3"/>
      <c r="J19" s="3"/>
      <c r="K19" s="3"/>
      <c r="L19" s="3"/>
      <c r="M19" s="3"/>
      <c r="N19" s="3"/>
      <c r="O19" s="3">
        <f t="shared" si="0"/>
        <v>872.39</v>
      </c>
      <c r="P19" s="3">
        <v>872.39</v>
      </c>
      <c r="Q19" s="8">
        <v>872.39</v>
      </c>
    </row>
    <row r="20" spans="1:17" x14ac:dyDescent="0.25">
      <c r="A20" s="2">
        <v>42593</v>
      </c>
      <c r="B20" t="s">
        <v>55</v>
      </c>
      <c r="C20">
        <v>100438</v>
      </c>
      <c r="D20" s="3"/>
      <c r="E20" s="3"/>
      <c r="F20" s="3"/>
      <c r="G20" s="3"/>
      <c r="H20" s="3"/>
      <c r="I20" s="3">
        <v>397.42</v>
      </c>
      <c r="J20" s="3"/>
      <c r="K20" s="3"/>
      <c r="L20" s="3"/>
      <c r="M20" s="3"/>
      <c r="N20" s="3"/>
      <c r="O20" s="3">
        <f t="shared" si="0"/>
        <v>397.42</v>
      </c>
      <c r="P20" s="3">
        <v>397.42</v>
      </c>
      <c r="Q20" s="8">
        <v>397.42</v>
      </c>
    </row>
    <row r="21" spans="1:17" x14ac:dyDescent="0.25">
      <c r="A21" s="2">
        <v>42593</v>
      </c>
      <c r="B21" t="s">
        <v>17</v>
      </c>
      <c r="C21">
        <v>100439</v>
      </c>
      <c r="D21" s="3">
        <v>444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444</v>
      </c>
      <c r="P21" s="3">
        <v>444</v>
      </c>
      <c r="Q21" s="8">
        <v>444</v>
      </c>
    </row>
    <row r="22" spans="1:17" x14ac:dyDescent="0.25">
      <c r="A22" s="2" t="s">
        <v>56</v>
      </c>
      <c r="B22" t="s">
        <v>7</v>
      </c>
      <c r="C22">
        <v>100440</v>
      </c>
      <c r="D22" s="3">
        <v>88.8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88.8</v>
      </c>
      <c r="P22" s="3">
        <v>88.8</v>
      </c>
      <c r="Q22" s="8">
        <v>88.8</v>
      </c>
    </row>
    <row r="23" spans="1:17" x14ac:dyDescent="0.25">
      <c r="A23" s="2">
        <v>42614</v>
      </c>
      <c r="B23" t="s">
        <v>57</v>
      </c>
      <c r="C23">
        <v>100441</v>
      </c>
      <c r="D23" s="3"/>
      <c r="E23" s="3"/>
      <c r="F23" s="3">
        <v>600</v>
      </c>
      <c r="G23" s="3"/>
      <c r="H23" s="3"/>
      <c r="I23" s="3"/>
      <c r="J23" s="3"/>
      <c r="K23" s="3"/>
      <c r="L23" s="3"/>
      <c r="M23" s="3"/>
      <c r="N23" s="3"/>
      <c r="O23" s="3">
        <f t="shared" si="0"/>
        <v>600</v>
      </c>
      <c r="P23" s="3">
        <v>600</v>
      </c>
      <c r="Q23" s="8">
        <v>600</v>
      </c>
    </row>
    <row r="24" spans="1:17" x14ac:dyDescent="0.25">
      <c r="A24" s="2">
        <v>42621</v>
      </c>
      <c r="B24" t="s">
        <v>7</v>
      </c>
      <c r="C24">
        <v>100442</v>
      </c>
      <c r="D24" s="3">
        <v>88.8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88.8</v>
      </c>
      <c r="P24" s="3">
        <v>88.8</v>
      </c>
      <c r="Q24" s="8">
        <v>88.8</v>
      </c>
    </row>
    <row r="25" spans="1:17" x14ac:dyDescent="0.25">
      <c r="A25" s="2">
        <v>42621</v>
      </c>
      <c r="B25" t="s">
        <v>17</v>
      </c>
      <c r="C25">
        <v>100443</v>
      </c>
      <c r="D25" s="3">
        <v>444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0"/>
        <v>444</v>
      </c>
      <c r="P25" s="3">
        <v>444</v>
      </c>
      <c r="Q25" s="8">
        <v>444</v>
      </c>
    </row>
    <row r="26" spans="1:17" x14ac:dyDescent="0.25">
      <c r="A26" s="2">
        <v>42621</v>
      </c>
      <c r="B26" t="s">
        <v>17</v>
      </c>
      <c r="C26">
        <v>100444</v>
      </c>
      <c r="D26" s="3"/>
      <c r="E26" s="3">
        <v>74.63</v>
      </c>
      <c r="F26" s="3"/>
      <c r="G26" s="3"/>
      <c r="H26" s="3"/>
      <c r="I26" s="3"/>
      <c r="J26" s="3"/>
      <c r="K26" s="3"/>
      <c r="L26" s="3"/>
      <c r="M26" s="3"/>
      <c r="N26" s="3"/>
      <c r="O26" s="3">
        <f t="shared" si="0"/>
        <v>74.63</v>
      </c>
      <c r="P26" s="3">
        <v>74.63</v>
      </c>
      <c r="Q26" s="8">
        <v>74.63</v>
      </c>
    </row>
    <row r="27" spans="1:17" x14ac:dyDescent="0.25">
      <c r="A27" s="2">
        <v>42650</v>
      </c>
      <c r="B27" t="s">
        <v>14</v>
      </c>
      <c r="C27" t="s">
        <v>15</v>
      </c>
      <c r="D27" s="3"/>
      <c r="E27" s="3"/>
      <c r="F27" s="3"/>
      <c r="G27" s="3"/>
      <c r="H27" s="3">
        <v>35</v>
      </c>
      <c r="I27" s="3"/>
      <c r="J27" s="3"/>
      <c r="K27" s="3"/>
      <c r="L27" s="3"/>
      <c r="M27" s="3"/>
      <c r="N27" s="3"/>
      <c r="O27" s="3">
        <v>35</v>
      </c>
      <c r="P27" s="3">
        <v>35</v>
      </c>
      <c r="Q27" s="8">
        <v>35</v>
      </c>
    </row>
    <row r="28" spans="1:17" x14ac:dyDescent="0.25">
      <c r="A28" s="2">
        <v>42656</v>
      </c>
      <c r="B28" t="s">
        <v>7</v>
      </c>
      <c r="C28">
        <v>100445</v>
      </c>
      <c r="D28" s="3">
        <v>88.8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 t="shared" si="0"/>
        <v>88.8</v>
      </c>
      <c r="P28" s="3">
        <v>88.8</v>
      </c>
      <c r="Q28" s="8">
        <v>88.8</v>
      </c>
    </row>
    <row r="29" spans="1:17" x14ac:dyDescent="0.25">
      <c r="A29" s="2">
        <v>42656</v>
      </c>
      <c r="B29" t="s">
        <v>17</v>
      </c>
      <c r="C29">
        <v>100446</v>
      </c>
      <c r="D29" s="3">
        <v>444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 t="shared" si="0"/>
        <v>444</v>
      </c>
      <c r="P29" s="3">
        <v>444</v>
      </c>
      <c r="Q29" s="8">
        <v>444</v>
      </c>
    </row>
    <row r="30" spans="1:17" x14ac:dyDescent="0.25">
      <c r="A30" s="2">
        <v>42656</v>
      </c>
      <c r="B30" t="s">
        <v>58</v>
      </c>
      <c r="C30">
        <v>100447</v>
      </c>
      <c r="D30" s="3"/>
      <c r="E30" s="3"/>
      <c r="F30" s="3"/>
      <c r="G30" s="3">
        <v>276</v>
      </c>
      <c r="H30" s="3"/>
      <c r="I30" s="3"/>
      <c r="J30" s="3"/>
      <c r="K30" s="3"/>
      <c r="L30" s="3"/>
      <c r="M30" s="3"/>
      <c r="N30" s="3"/>
      <c r="O30" s="3">
        <f t="shared" si="0"/>
        <v>276</v>
      </c>
      <c r="P30" s="3">
        <v>276</v>
      </c>
      <c r="Q30" s="8">
        <v>276</v>
      </c>
    </row>
    <row r="31" spans="1:17" x14ac:dyDescent="0.25">
      <c r="A31" s="2">
        <v>42656</v>
      </c>
      <c r="B31" t="s">
        <v>17</v>
      </c>
      <c r="C31">
        <v>100448</v>
      </c>
      <c r="D31" s="3"/>
      <c r="E31" s="3">
        <v>93.59</v>
      </c>
      <c r="F31" s="3"/>
      <c r="G31" s="3"/>
      <c r="H31" s="3"/>
      <c r="I31" s="3"/>
      <c r="J31" s="3"/>
      <c r="K31" s="3"/>
      <c r="L31" s="3"/>
      <c r="M31" s="3"/>
      <c r="N31" s="3"/>
      <c r="O31" s="3">
        <f t="shared" si="0"/>
        <v>93.59</v>
      </c>
      <c r="P31" s="3">
        <v>93.59</v>
      </c>
      <c r="Q31" s="8">
        <v>93.59</v>
      </c>
    </row>
    <row r="32" spans="1:17" x14ac:dyDescent="0.25">
      <c r="A32" s="2">
        <v>42656</v>
      </c>
      <c r="B32" t="s">
        <v>52</v>
      </c>
      <c r="C32">
        <v>100449</v>
      </c>
      <c r="D32" s="3"/>
      <c r="E32" s="3"/>
      <c r="F32" s="3"/>
      <c r="G32" s="3"/>
      <c r="H32" s="3"/>
      <c r="I32" s="3"/>
      <c r="J32" s="3"/>
      <c r="K32" s="3"/>
      <c r="L32" s="3">
        <v>7045</v>
      </c>
      <c r="M32" s="3"/>
      <c r="N32" s="3"/>
      <c r="O32" s="3">
        <f t="shared" si="0"/>
        <v>7045</v>
      </c>
      <c r="P32" s="3">
        <v>7045</v>
      </c>
      <c r="Q32" s="8">
        <v>7045</v>
      </c>
    </row>
    <row r="33" spans="1:17" ht="30" x14ac:dyDescent="0.25">
      <c r="A33" s="2">
        <v>42656</v>
      </c>
      <c r="B33" s="6" t="s">
        <v>59</v>
      </c>
      <c r="C33">
        <v>100450</v>
      </c>
      <c r="D33" s="3"/>
      <c r="E33" s="3"/>
      <c r="F33" s="3"/>
      <c r="G33" s="3"/>
      <c r="H33" s="3"/>
      <c r="I33" s="3"/>
      <c r="J33" s="3"/>
      <c r="K33" s="3"/>
      <c r="L33" s="3">
        <v>1950</v>
      </c>
      <c r="M33" s="3"/>
      <c r="N33" s="3"/>
      <c r="O33" s="3">
        <f t="shared" si="0"/>
        <v>1950</v>
      </c>
      <c r="P33" s="3">
        <v>1950</v>
      </c>
      <c r="Q33" s="8">
        <v>1950</v>
      </c>
    </row>
    <row r="34" spans="1:17" x14ac:dyDescent="0.25">
      <c r="A34" s="2">
        <v>42684</v>
      </c>
      <c r="B34" t="s">
        <v>17</v>
      </c>
      <c r="C34">
        <v>100451</v>
      </c>
      <c r="D34" s="3">
        <v>444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0"/>
        <v>444</v>
      </c>
      <c r="P34" s="3">
        <v>444</v>
      </c>
      <c r="Q34" s="8">
        <v>444</v>
      </c>
    </row>
    <row r="35" spans="1:17" x14ac:dyDescent="0.25">
      <c r="A35" s="2">
        <v>42684</v>
      </c>
      <c r="B35" t="s">
        <v>7</v>
      </c>
      <c r="C35">
        <v>100452</v>
      </c>
      <c r="D35" s="3">
        <v>88.8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0"/>
        <v>88.8</v>
      </c>
      <c r="P35" s="3">
        <v>88.8</v>
      </c>
      <c r="Q35" s="8">
        <v>88.8</v>
      </c>
    </row>
    <row r="36" spans="1:17" x14ac:dyDescent="0.25">
      <c r="A36" s="2">
        <v>42684</v>
      </c>
      <c r="B36" t="s">
        <v>52</v>
      </c>
      <c r="C36">
        <v>100453</v>
      </c>
      <c r="D36" s="3"/>
      <c r="E36" s="3">
        <v>56.25</v>
      </c>
      <c r="F36" s="3"/>
      <c r="G36" s="3"/>
      <c r="H36" s="3"/>
      <c r="I36" s="3"/>
      <c r="J36" s="3"/>
      <c r="K36" s="3"/>
      <c r="L36" s="3"/>
      <c r="M36" s="3"/>
      <c r="N36" s="3"/>
      <c r="O36" s="3">
        <f t="shared" si="0"/>
        <v>56.25</v>
      </c>
      <c r="P36" s="3">
        <v>56.25</v>
      </c>
      <c r="Q36" s="8">
        <v>56.25</v>
      </c>
    </row>
    <row r="37" spans="1:17" x14ac:dyDescent="0.25">
      <c r="A37" s="2">
        <v>42684</v>
      </c>
      <c r="B37" t="s">
        <v>60</v>
      </c>
      <c r="C37">
        <v>100454</v>
      </c>
      <c r="D37" s="3"/>
      <c r="E37" s="3"/>
      <c r="F37" s="3"/>
      <c r="G37" s="3"/>
      <c r="H37" s="3"/>
      <c r="I37" s="3"/>
      <c r="J37" s="3"/>
      <c r="K37" s="3"/>
      <c r="L37" s="3">
        <v>1325</v>
      </c>
      <c r="M37" s="3"/>
      <c r="N37" s="3"/>
      <c r="O37" s="3">
        <f t="shared" si="0"/>
        <v>1325</v>
      </c>
      <c r="P37" s="3">
        <v>1325</v>
      </c>
      <c r="Q37" s="8">
        <v>1325</v>
      </c>
    </row>
    <row r="38" spans="1:17" x14ac:dyDescent="0.25">
      <c r="A38" s="2">
        <v>42684</v>
      </c>
      <c r="B38" t="s">
        <v>61</v>
      </c>
      <c r="C38">
        <v>100455</v>
      </c>
      <c r="D38" s="3"/>
      <c r="E38" s="3"/>
      <c r="F38" s="3"/>
      <c r="G38" s="3"/>
      <c r="H38" s="3"/>
      <c r="I38" s="3"/>
      <c r="J38" s="3"/>
      <c r="K38" s="3"/>
      <c r="L38" s="3">
        <v>1020</v>
      </c>
      <c r="M38" s="3"/>
      <c r="N38" s="3"/>
      <c r="O38" s="3">
        <f t="shared" si="0"/>
        <v>1020</v>
      </c>
      <c r="P38" s="3">
        <v>1020</v>
      </c>
      <c r="Q38" s="8">
        <v>1020</v>
      </c>
    </row>
    <row r="39" spans="1:17" x14ac:dyDescent="0.25">
      <c r="A39" s="2">
        <v>42684</v>
      </c>
      <c r="B39" t="s">
        <v>62</v>
      </c>
      <c r="C39">
        <v>100456</v>
      </c>
      <c r="D39" s="3"/>
      <c r="E39" s="3"/>
      <c r="F39" s="3"/>
      <c r="G39" s="3"/>
      <c r="H39" s="3"/>
      <c r="I39" s="3"/>
      <c r="J39" s="3"/>
      <c r="K39" s="3"/>
      <c r="L39" s="3">
        <v>630</v>
      </c>
      <c r="M39" s="3"/>
      <c r="N39" s="3"/>
      <c r="O39" s="3">
        <f t="shared" si="0"/>
        <v>630</v>
      </c>
      <c r="P39" s="3">
        <v>630</v>
      </c>
      <c r="Q39" s="8">
        <v>630</v>
      </c>
    </row>
    <row r="40" spans="1:17" ht="30" x14ac:dyDescent="0.25">
      <c r="A40" s="2">
        <v>42684</v>
      </c>
      <c r="B40" s="6" t="s">
        <v>51</v>
      </c>
      <c r="C40">
        <v>100457</v>
      </c>
      <c r="D40" s="3"/>
      <c r="E40" s="3"/>
      <c r="F40" s="3"/>
      <c r="G40" s="3"/>
      <c r="H40" s="3"/>
      <c r="I40" s="3"/>
      <c r="J40" s="3"/>
      <c r="K40" s="3"/>
      <c r="L40" s="3">
        <v>350</v>
      </c>
      <c r="M40" s="3"/>
      <c r="N40" s="3"/>
      <c r="O40" s="3">
        <f t="shared" si="0"/>
        <v>350</v>
      </c>
      <c r="P40" s="3">
        <v>350</v>
      </c>
      <c r="Q40" s="8">
        <v>350</v>
      </c>
    </row>
    <row r="41" spans="1:17" x14ac:dyDescent="0.25">
      <c r="A41" s="2">
        <v>42684</v>
      </c>
      <c r="B41" t="s">
        <v>63</v>
      </c>
      <c r="C41">
        <v>100458</v>
      </c>
      <c r="D41" s="3"/>
      <c r="E41" s="3"/>
      <c r="F41" s="3"/>
      <c r="G41" s="3"/>
      <c r="H41" s="3"/>
      <c r="I41" s="3"/>
      <c r="J41" s="3"/>
      <c r="K41" s="3"/>
      <c r="L41" s="3">
        <v>650</v>
      </c>
      <c r="M41" s="3"/>
      <c r="N41" s="3"/>
      <c r="O41" s="3">
        <f t="shared" si="0"/>
        <v>650</v>
      </c>
      <c r="P41" s="3">
        <v>650</v>
      </c>
      <c r="Q41" s="8">
        <v>650</v>
      </c>
    </row>
    <row r="42" spans="1:17" x14ac:dyDescent="0.25">
      <c r="A42" s="2">
        <v>42719</v>
      </c>
      <c r="B42" t="s">
        <v>53</v>
      </c>
      <c r="C42">
        <v>100459</v>
      </c>
      <c r="D42" s="3">
        <v>444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f t="shared" si="0"/>
        <v>444</v>
      </c>
      <c r="P42" s="3">
        <v>444</v>
      </c>
      <c r="Q42" s="8">
        <v>444</v>
      </c>
    </row>
    <row r="43" spans="1:17" x14ac:dyDescent="0.25">
      <c r="A43" s="2">
        <v>42719</v>
      </c>
      <c r="B43" t="s">
        <v>7</v>
      </c>
      <c r="C43">
        <v>100460</v>
      </c>
      <c r="D43" s="3">
        <v>88.8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f t="shared" si="0"/>
        <v>88.8</v>
      </c>
      <c r="P43" s="3">
        <v>88.8</v>
      </c>
      <c r="Q43" s="8">
        <v>88.8</v>
      </c>
    </row>
    <row r="44" spans="1:17" x14ac:dyDescent="0.25">
      <c r="A44" s="2">
        <v>42747</v>
      </c>
      <c r="B44" t="s">
        <v>17</v>
      </c>
      <c r="C44">
        <v>100461</v>
      </c>
      <c r="D44" s="3">
        <v>444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444</v>
      </c>
      <c r="P44" s="3">
        <v>444</v>
      </c>
      <c r="Q44" s="8">
        <v>444</v>
      </c>
    </row>
    <row r="45" spans="1:17" x14ac:dyDescent="0.25">
      <c r="A45" s="2">
        <v>42747</v>
      </c>
      <c r="B45" t="s">
        <v>7</v>
      </c>
      <c r="C45">
        <v>100462</v>
      </c>
      <c r="D45" s="3">
        <v>88.8</v>
      </c>
      <c r="E45" s="3"/>
      <c r="F45" s="3"/>
      <c r="G45" s="3"/>
      <c r="H45" s="3"/>
      <c r="I45" s="3"/>
      <c r="J45" s="3"/>
      <c r="K45" s="3"/>
      <c r="L45" s="3"/>
      <c r="M45" s="3" t="s">
        <v>6</v>
      </c>
      <c r="N45" s="3"/>
      <c r="O45" s="3">
        <v>88.8</v>
      </c>
      <c r="P45" s="3">
        <v>88.8</v>
      </c>
      <c r="Q45" s="8">
        <v>88.8</v>
      </c>
    </row>
    <row r="46" spans="1:17" x14ac:dyDescent="0.25">
      <c r="A46" s="2">
        <v>42747</v>
      </c>
      <c r="B46" t="s">
        <v>17</v>
      </c>
      <c r="C46">
        <v>100463</v>
      </c>
      <c r="D46" s="3"/>
      <c r="E46" s="3">
        <v>67.400000000000006</v>
      </c>
      <c r="F46" s="3"/>
      <c r="G46" s="3"/>
      <c r="H46" s="3"/>
      <c r="I46" s="3"/>
      <c r="J46" s="3"/>
      <c r="K46" s="3"/>
      <c r="L46" s="3"/>
      <c r="M46" s="3"/>
      <c r="N46" s="3"/>
      <c r="O46" s="3">
        <v>67.400000000000006</v>
      </c>
      <c r="P46" s="3">
        <v>67.400000000000006</v>
      </c>
      <c r="Q46" s="8">
        <v>67.400000000000006</v>
      </c>
    </row>
    <row r="47" spans="1:17" x14ac:dyDescent="0.25">
      <c r="A47" s="2">
        <v>42775</v>
      </c>
      <c r="B47" t="s">
        <v>50</v>
      </c>
      <c r="C47">
        <v>100464</v>
      </c>
      <c r="D47" s="3" t="s">
        <v>6</v>
      </c>
      <c r="E47" s="3"/>
      <c r="F47" s="3">
        <v>944.97</v>
      </c>
      <c r="G47" s="3"/>
      <c r="H47" s="3"/>
      <c r="I47" s="3"/>
      <c r="J47" s="3"/>
      <c r="K47" s="3"/>
      <c r="L47" s="3"/>
      <c r="M47" s="3"/>
      <c r="N47" s="3"/>
      <c r="O47" s="3">
        <v>944.97</v>
      </c>
      <c r="P47" s="3">
        <v>944.97</v>
      </c>
      <c r="Q47" s="8">
        <v>944.97</v>
      </c>
    </row>
    <row r="48" spans="1:17" x14ac:dyDescent="0.25">
      <c r="A48" s="2">
        <v>42775</v>
      </c>
      <c r="B48" t="s">
        <v>17</v>
      </c>
      <c r="C48">
        <v>100465</v>
      </c>
      <c r="D48" s="3">
        <v>444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444</v>
      </c>
      <c r="P48" s="3">
        <v>444</v>
      </c>
      <c r="Q48" s="8">
        <v>444</v>
      </c>
    </row>
    <row r="49" spans="1:18" x14ac:dyDescent="0.25">
      <c r="A49" s="2">
        <v>42775</v>
      </c>
      <c r="B49" t="s">
        <v>17</v>
      </c>
      <c r="C49">
        <v>100466</v>
      </c>
      <c r="D49" s="3"/>
      <c r="E49" s="3">
        <v>289.66000000000003</v>
      </c>
      <c r="F49" s="3"/>
      <c r="G49" s="3"/>
      <c r="H49" s="3"/>
      <c r="I49" s="3"/>
      <c r="J49" s="3"/>
      <c r="K49" s="3"/>
      <c r="L49" s="3"/>
      <c r="M49" s="3"/>
      <c r="N49" s="3"/>
      <c r="O49" s="3">
        <v>289.66000000000003</v>
      </c>
      <c r="P49" s="3">
        <v>289.66000000000003</v>
      </c>
      <c r="Q49" s="8">
        <v>289.66000000000003</v>
      </c>
    </row>
    <row r="50" spans="1:18" x14ac:dyDescent="0.25">
      <c r="A50" s="2">
        <v>42775</v>
      </c>
      <c r="B50" t="s">
        <v>7</v>
      </c>
      <c r="C50">
        <v>100467</v>
      </c>
      <c r="D50" s="3">
        <v>88.8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88.8</v>
      </c>
      <c r="P50" s="3">
        <v>88.8</v>
      </c>
      <c r="Q50" s="8">
        <v>88.8</v>
      </c>
    </row>
    <row r="51" spans="1:18" x14ac:dyDescent="0.25">
      <c r="A51" s="2">
        <v>42775</v>
      </c>
      <c r="B51" t="s">
        <v>67</v>
      </c>
      <c r="C51">
        <v>100468</v>
      </c>
      <c r="D51" s="3"/>
      <c r="E51" s="3"/>
      <c r="F51" s="3"/>
      <c r="G51" s="3"/>
      <c r="H51" s="3"/>
      <c r="I51" s="3"/>
      <c r="J51" s="3"/>
      <c r="K51" s="3"/>
      <c r="L51" s="3">
        <v>2000</v>
      </c>
      <c r="M51" s="3"/>
      <c r="N51" s="3"/>
      <c r="O51" s="3">
        <v>2000</v>
      </c>
      <c r="P51" s="3">
        <v>2000</v>
      </c>
      <c r="Q51" s="8">
        <v>2000</v>
      </c>
    </row>
    <row r="52" spans="1:18" x14ac:dyDescent="0.25">
      <c r="A52" s="2">
        <v>42775</v>
      </c>
      <c r="B52" t="s">
        <v>52</v>
      </c>
      <c r="C52">
        <v>100469</v>
      </c>
      <c r="D52" s="3"/>
      <c r="E52" s="3">
        <v>18.75</v>
      </c>
      <c r="F52" s="3"/>
      <c r="G52" s="3"/>
      <c r="H52" s="3"/>
      <c r="I52" s="3"/>
      <c r="J52" s="3"/>
      <c r="K52" s="3"/>
      <c r="L52" s="3"/>
      <c r="M52" s="3"/>
      <c r="N52" s="3"/>
      <c r="O52" s="3">
        <v>18.75</v>
      </c>
      <c r="P52" s="3">
        <v>18.75</v>
      </c>
      <c r="Q52" s="8">
        <v>18.75</v>
      </c>
    </row>
    <row r="53" spans="1:18" x14ac:dyDescent="0.25">
      <c r="A53" s="2">
        <v>42803</v>
      </c>
      <c r="B53" t="s">
        <v>17</v>
      </c>
      <c r="C53">
        <v>100470</v>
      </c>
      <c r="D53" s="3">
        <v>444</v>
      </c>
      <c r="E53" s="3">
        <v>5</v>
      </c>
      <c r="F53" s="3"/>
      <c r="G53" s="3"/>
      <c r="H53" s="3"/>
      <c r="I53" s="3"/>
      <c r="J53" s="3"/>
      <c r="K53" s="3"/>
      <c r="L53" s="3"/>
      <c r="M53" s="3"/>
      <c r="N53" s="3"/>
      <c r="O53" s="3">
        <v>449</v>
      </c>
      <c r="P53" s="3">
        <v>449</v>
      </c>
      <c r="Q53" s="8">
        <v>0</v>
      </c>
    </row>
    <row r="54" spans="1:18" x14ac:dyDescent="0.25">
      <c r="A54" s="2">
        <v>42803</v>
      </c>
      <c r="B54" t="s">
        <v>7</v>
      </c>
      <c r="C54">
        <v>100471</v>
      </c>
      <c r="D54" s="3">
        <v>88.8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88.8</v>
      </c>
      <c r="P54" s="3">
        <v>88.8</v>
      </c>
      <c r="Q54" s="8">
        <v>0</v>
      </c>
    </row>
    <row r="55" spans="1:18" x14ac:dyDescent="0.25">
      <c r="D55" s="5">
        <v>6393.6</v>
      </c>
      <c r="E55" s="5">
        <v>717.69</v>
      </c>
      <c r="F55" s="5">
        <f t="shared" ref="F55:M55" si="1">SUM(F4:F49)</f>
        <v>3201.6499999999996</v>
      </c>
      <c r="G55" s="5">
        <f t="shared" si="1"/>
        <v>457.6</v>
      </c>
      <c r="H55" s="5">
        <f t="shared" si="1"/>
        <v>678.93</v>
      </c>
      <c r="I55" s="5">
        <f t="shared" si="1"/>
        <v>397.42</v>
      </c>
      <c r="J55" s="5">
        <f t="shared" si="1"/>
        <v>0</v>
      </c>
      <c r="K55" s="5">
        <f t="shared" si="1"/>
        <v>0</v>
      </c>
      <c r="L55" s="5">
        <v>27480</v>
      </c>
      <c r="M55" s="5">
        <f t="shared" si="1"/>
        <v>0</v>
      </c>
      <c r="N55" s="5">
        <f>SUM(N4:N49)</f>
        <v>0</v>
      </c>
      <c r="O55" s="5">
        <v>39326.89</v>
      </c>
      <c r="P55" s="5">
        <f>SUM(P4:P54)</f>
        <v>39326.890000000014</v>
      </c>
      <c r="Q55" s="5">
        <v>38789.089999999997</v>
      </c>
    </row>
    <row r="56" spans="1:18" ht="45" x14ac:dyDescent="0.25">
      <c r="B56" s="6" t="s">
        <v>68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>
        <v>449</v>
      </c>
      <c r="R56" t="s">
        <v>25</v>
      </c>
    </row>
    <row r="57" spans="1:18" ht="45" x14ac:dyDescent="0.25">
      <c r="B57" s="6" t="s">
        <v>69</v>
      </c>
      <c r="D57" s="5" t="s">
        <v>6</v>
      </c>
      <c r="E57" s="5" t="s">
        <v>6</v>
      </c>
      <c r="F57" s="5" t="s">
        <v>6</v>
      </c>
      <c r="G57" s="5" t="s">
        <v>6</v>
      </c>
      <c r="H57" s="5" t="s">
        <v>6</v>
      </c>
      <c r="I57" s="5" t="s">
        <v>6</v>
      </c>
      <c r="J57" s="5" t="s">
        <v>6</v>
      </c>
      <c r="K57" s="5" t="s">
        <v>6</v>
      </c>
      <c r="L57" s="5" t="s">
        <v>6</v>
      </c>
      <c r="M57" s="5" t="s">
        <v>6</v>
      </c>
      <c r="N57" s="3"/>
      <c r="O57" s="3" t="s">
        <v>6</v>
      </c>
      <c r="Q57" s="8">
        <v>88.8</v>
      </c>
      <c r="R57" t="s">
        <v>25</v>
      </c>
    </row>
    <row r="58" spans="1:18" x14ac:dyDescent="0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 t="s">
        <v>6</v>
      </c>
      <c r="Q58" s="5">
        <v>39326.89</v>
      </c>
    </row>
  </sheetData>
  <mergeCells count="1">
    <mergeCell ref="A1:O1"/>
  </mergeCells>
  <pageMargins left="0.7" right="0.7" top="0.75" bottom="0.75" header="0.3" footer="0.3"/>
  <pageSetup paperSize="9" scale="4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2" workbookViewId="0">
      <selection activeCell="E23" sqref="E23"/>
    </sheetView>
  </sheetViews>
  <sheetFormatPr defaultRowHeight="15" x14ac:dyDescent="0.25"/>
  <cols>
    <col min="1" max="1" width="35.42578125" customWidth="1"/>
    <col min="2" max="2" width="9.85546875" bestFit="1" customWidth="1"/>
    <col min="4" max="4" width="9.85546875" bestFit="1" customWidth="1"/>
    <col min="6" max="6" width="9.85546875" bestFit="1" customWidth="1"/>
  </cols>
  <sheetData>
    <row r="1" spans="1:9" x14ac:dyDescent="0.25">
      <c r="A1" s="11" t="s">
        <v>26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1" t="s">
        <v>64</v>
      </c>
      <c r="B2" s="11"/>
      <c r="C2" s="11"/>
      <c r="D2" s="11"/>
      <c r="E2" s="11"/>
      <c r="F2" s="11"/>
      <c r="G2" s="11"/>
      <c r="H2" s="11"/>
      <c r="I2" s="11"/>
    </row>
    <row r="3" spans="1:9" ht="45" x14ac:dyDescent="0.25">
      <c r="A3" s="1"/>
      <c r="B3" s="4" t="s">
        <v>27</v>
      </c>
      <c r="C3" s="1"/>
      <c r="D3" s="4" t="s">
        <v>28</v>
      </c>
      <c r="E3" s="1"/>
      <c r="F3" s="4" t="s">
        <v>29</v>
      </c>
      <c r="G3" s="1"/>
      <c r="H3" s="1"/>
      <c r="I3" s="1"/>
    </row>
    <row r="4" spans="1:9" x14ac:dyDescent="0.25">
      <c r="A4" s="1"/>
      <c r="B4" s="7" t="s">
        <v>5</v>
      </c>
      <c r="C4" s="1"/>
      <c r="D4" s="7" t="s">
        <v>5</v>
      </c>
      <c r="E4" s="1"/>
      <c r="F4" s="7" t="s">
        <v>5</v>
      </c>
      <c r="G4" s="1"/>
      <c r="H4" s="1"/>
      <c r="I4" s="1"/>
    </row>
    <row r="5" spans="1:9" x14ac:dyDescent="0.25">
      <c r="A5" s="1"/>
      <c r="B5" s="7"/>
      <c r="C5" s="1"/>
      <c r="D5" s="7"/>
      <c r="E5" s="1"/>
      <c r="F5" s="7"/>
      <c r="G5" s="1"/>
      <c r="H5" s="1"/>
      <c r="I5" s="1"/>
    </row>
    <row r="6" spans="1:9" x14ac:dyDescent="0.25">
      <c r="A6" t="s">
        <v>74</v>
      </c>
      <c r="B6" s="3">
        <v>411.2</v>
      </c>
      <c r="C6" s="3"/>
      <c r="D6" s="3">
        <v>25757.02</v>
      </c>
      <c r="E6" s="3"/>
      <c r="F6" s="3">
        <f>SUM(B6:E6)</f>
        <v>26168.22</v>
      </c>
    </row>
    <row r="7" spans="1:9" x14ac:dyDescent="0.25">
      <c r="A7" s="6" t="s">
        <v>73</v>
      </c>
      <c r="B7" s="3">
        <v>-31.92</v>
      </c>
      <c r="C7" s="3"/>
      <c r="D7" s="3">
        <v>0</v>
      </c>
      <c r="E7" s="3"/>
      <c r="F7" s="3">
        <f t="shared" ref="F7:F27" si="0">SUM(B7:E7)</f>
        <v>-31.92</v>
      </c>
    </row>
    <row r="8" spans="1:9" x14ac:dyDescent="0.25">
      <c r="A8" t="s">
        <v>30</v>
      </c>
      <c r="B8" s="3">
        <f>SUM(B6:B7)</f>
        <v>379.28</v>
      </c>
      <c r="C8" s="3"/>
      <c r="D8" s="3">
        <f>SUM(D6:D7)</f>
        <v>25757.02</v>
      </c>
      <c r="E8" s="3"/>
      <c r="F8" s="3">
        <f t="shared" si="0"/>
        <v>26136.3</v>
      </c>
    </row>
    <row r="9" spans="1:9" x14ac:dyDescent="0.25">
      <c r="B9" s="3"/>
      <c r="C9" s="3"/>
      <c r="D9" s="3"/>
      <c r="E9" s="3"/>
      <c r="F9" s="3">
        <f t="shared" si="0"/>
        <v>0</v>
      </c>
    </row>
    <row r="10" spans="1:9" x14ac:dyDescent="0.25">
      <c r="A10" t="s">
        <v>31</v>
      </c>
      <c r="B10" s="3"/>
      <c r="C10" s="3"/>
      <c r="D10" s="3"/>
      <c r="E10" s="3"/>
      <c r="F10" s="3" t="s">
        <v>6</v>
      </c>
    </row>
    <row r="11" spans="1:9" x14ac:dyDescent="0.25">
      <c r="A11" t="s">
        <v>32</v>
      </c>
      <c r="B11" s="3">
        <v>28500</v>
      </c>
      <c r="C11" s="3"/>
      <c r="D11" s="3">
        <v>11.89</v>
      </c>
      <c r="E11" s="3"/>
      <c r="F11" s="3">
        <f t="shared" si="0"/>
        <v>28511.89</v>
      </c>
    </row>
    <row r="12" spans="1:9" x14ac:dyDescent="0.25">
      <c r="A12" t="s">
        <v>6</v>
      </c>
      <c r="B12" s="3"/>
      <c r="C12" s="3"/>
      <c r="D12" s="3" t="s">
        <v>6</v>
      </c>
      <c r="E12" s="3"/>
      <c r="F12" s="3" t="s">
        <v>6</v>
      </c>
    </row>
    <row r="13" spans="1:9" x14ac:dyDescent="0.25">
      <c r="A13" t="s">
        <v>33</v>
      </c>
      <c r="B13" s="3">
        <v>10409.81</v>
      </c>
      <c r="C13" s="3"/>
      <c r="D13" s="3">
        <v>-10409.81</v>
      </c>
      <c r="E13" s="3"/>
      <c r="F13" s="3">
        <v>0</v>
      </c>
    </row>
    <row r="14" spans="1:9" x14ac:dyDescent="0.25">
      <c r="B14" s="3"/>
      <c r="C14" s="3"/>
      <c r="D14" s="3"/>
      <c r="E14" s="3"/>
      <c r="F14" s="3">
        <f t="shared" si="0"/>
        <v>0</v>
      </c>
    </row>
    <row r="15" spans="1:9" x14ac:dyDescent="0.25">
      <c r="B15" s="3"/>
      <c r="C15" s="3"/>
      <c r="D15" s="3"/>
      <c r="E15" s="3"/>
      <c r="F15" s="3" t="s">
        <v>6</v>
      </c>
    </row>
    <row r="16" spans="1:9" x14ac:dyDescent="0.25">
      <c r="A16" t="s">
        <v>34</v>
      </c>
      <c r="B16" s="3">
        <v>-39326.89</v>
      </c>
      <c r="C16" s="3"/>
      <c r="D16" s="3">
        <v>0</v>
      </c>
      <c r="E16" s="3"/>
      <c r="F16" s="3">
        <f t="shared" si="0"/>
        <v>-39326.89</v>
      </c>
    </row>
    <row r="17" spans="1:7" x14ac:dyDescent="0.25">
      <c r="B17" s="3"/>
      <c r="C17" s="3"/>
      <c r="D17" s="3"/>
      <c r="E17" s="3"/>
      <c r="F17" s="3" t="s">
        <v>6</v>
      </c>
    </row>
    <row r="18" spans="1:7" x14ac:dyDescent="0.25">
      <c r="A18" s="1" t="s">
        <v>75</v>
      </c>
      <c r="B18" s="5">
        <v>-37.799999999999997</v>
      </c>
      <c r="C18" s="5"/>
      <c r="D18" s="5">
        <f>SUM(D8:D16)</f>
        <v>15359.1</v>
      </c>
      <c r="E18" s="5"/>
      <c r="F18" s="5">
        <f t="shared" si="0"/>
        <v>15321.300000000001</v>
      </c>
    </row>
    <row r="19" spans="1:7" x14ac:dyDescent="0.25">
      <c r="B19" s="3"/>
      <c r="C19" s="3"/>
      <c r="D19" s="3"/>
      <c r="E19" s="3"/>
      <c r="F19" s="3" t="s">
        <v>6</v>
      </c>
    </row>
    <row r="20" spans="1:7" x14ac:dyDescent="0.25">
      <c r="B20" s="3"/>
      <c r="C20" s="3"/>
      <c r="D20" s="3"/>
      <c r="E20" s="3"/>
      <c r="F20" s="3" t="s">
        <v>6</v>
      </c>
    </row>
    <row r="21" spans="1:7" x14ac:dyDescent="0.25">
      <c r="A21" s="1" t="s">
        <v>76</v>
      </c>
      <c r="F21" t="s">
        <v>6</v>
      </c>
    </row>
    <row r="22" spans="1:7" x14ac:dyDescent="0.25">
      <c r="F22" t="s">
        <v>6</v>
      </c>
    </row>
    <row r="23" spans="1:7" x14ac:dyDescent="0.25">
      <c r="A23" t="s">
        <v>35</v>
      </c>
      <c r="B23">
        <v>500</v>
      </c>
      <c r="D23">
        <v>15359.1</v>
      </c>
      <c r="F23" s="9">
        <f t="shared" si="0"/>
        <v>15859.1</v>
      </c>
    </row>
    <row r="24" spans="1:7" x14ac:dyDescent="0.25">
      <c r="F24" s="10" t="s">
        <v>6</v>
      </c>
    </row>
    <row r="25" spans="1:7" x14ac:dyDescent="0.25">
      <c r="A25" t="s">
        <v>77</v>
      </c>
      <c r="B25">
        <v>-537.79999999999995</v>
      </c>
      <c r="D25">
        <v>0</v>
      </c>
      <c r="F25" s="9">
        <f t="shared" si="0"/>
        <v>-537.79999999999995</v>
      </c>
    </row>
    <row r="27" spans="1:7" x14ac:dyDescent="0.25">
      <c r="A27" s="1" t="s">
        <v>78</v>
      </c>
      <c r="B27" s="1">
        <f>SUM(B23+B25)</f>
        <v>-37.799999999999955</v>
      </c>
      <c r="C27" s="1"/>
      <c r="D27" s="1">
        <f>SUM(D23+D25)</f>
        <v>15359.1</v>
      </c>
      <c r="E27" s="1"/>
      <c r="F27" s="5">
        <f t="shared" si="0"/>
        <v>15321.300000000001</v>
      </c>
      <c r="G27" t="s">
        <v>6</v>
      </c>
    </row>
  </sheetData>
  <mergeCells count="2">
    <mergeCell ref="A1:I1"/>
    <mergeCell ref="A2:I2"/>
  </mergeCell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E20" sqref="E20"/>
    </sheetView>
  </sheetViews>
  <sheetFormatPr defaultRowHeight="15" x14ac:dyDescent="0.25"/>
  <cols>
    <col min="1" max="1" width="27.7109375" customWidth="1"/>
    <col min="3" max="3" width="12.85546875" customWidth="1"/>
    <col min="5" max="5" width="36.5703125" customWidth="1"/>
  </cols>
  <sheetData>
    <row r="1" spans="1:7" x14ac:dyDescent="0.25">
      <c r="A1" s="11" t="s">
        <v>36</v>
      </c>
      <c r="B1" s="11"/>
      <c r="C1" s="11"/>
      <c r="D1" s="11"/>
      <c r="E1" s="11"/>
      <c r="F1" s="11"/>
      <c r="G1" s="11"/>
    </row>
    <row r="2" spans="1:7" x14ac:dyDescent="0.25">
      <c r="A2" s="11" t="s">
        <v>71</v>
      </c>
      <c r="B2" s="11"/>
      <c r="C2" s="11"/>
      <c r="D2" s="11"/>
      <c r="E2" s="11"/>
      <c r="F2" s="11"/>
      <c r="G2" s="1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 t="s">
        <v>37</v>
      </c>
      <c r="C4" s="1"/>
      <c r="D4" s="1" t="s">
        <v>66</v>
      </c>
      <c r="E4" s="1"/>
      <c r="F4" s="1"/>
      <c r="G4" s="1"/>
    </row>
    <row r="6" spans="1:7" x14ac:dyDescent="0.25">
      <c r="A6" t="s">
        <v>38</v>
      </c>
      <c r="B6">
        <v>45731</v>
      </c>
      <c r="D6">
        <v>26136</v>
      </c>
    </row>
    <row r="8" spans="1:7" x14ac:dyDescent="0.25">
      <c r="A8" t="s">
        <v>39</v>
      </c>
      <c r="B8">
        <v>30000</v>
      </c>
      <c r="D8">
        <v>28500</v>
      </c>
    </row>
    <row r="10" spans="1:7" x14ac:dyDescent="0.25">
      <c r="A10" t="s">
        <v>40</v>
      </c>
      <c r="B10">
        <v>22</v>
      </c>
      <c r="D10">
        <v>12</v>
      </c>
    </row>
    <row r="12" spans="1:7" x14ac:dyDescent="0.25">
      <c r="A12" t="s">
        <v>41</v>
      </c>
      <c r="B12">
        <v>6394</v>
      </c>
      <c r="D12">
        <v>6394</v>
      </c>
    </row>
    <row r="14" spans="1:7" x14ac:dyDescent="0.25">
      <c r="A14" t="s">
        <v>42</v>
      </c>
      <c r="B14">
        <v>0</v>
      </c>
      <c r="D14">
        <v>0</v>
      </c>
    </row>
    <row r="16" spans="1:7" x14ac:dyDescent="0.25">
      <c r="A16" t="s">
        <v>43</v>
      </c>
      <c r="B16">
        <v>43223</v>
      </c>
      <c r="D16">
        <v>32933</v>
      </c>
    </row>
    <row r="18" spans="1:4" x14ac:dyDescent="0.25">
      <c r="A18" t="s">
        <v>44</v>
      </c>
      <c r="B18">
        <v>26136</v>
      </c>
      <c r="D18">
        <f>SUM(D6+D8+D10+-D12-D14-D16)</f>
        <v>15321</v>
      </c>
    </row>
    <row r="20" spans="1:4" x14ac:dyDescent="0.25">
      <c r="A20" t="s">
        <v>46</v>
      </c>
      <c r="B20">
        <v>26136</v>
      </c>
      <c r="D20">
        <v>15321</v>
      </c>
    </row>
    <row r="22" spans="1:4" ht="30" x14ac:dyDescent="0.25">
      <c r="A22" t="s">
        <v>45</v>
      </c>
      <c r="B22">
        <v>3127</v>
      </c>
      <c r="C22" s="6" t="s">
        <v>72</v>
      </c>
      <c r="D22">
        <v>3192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E20" sqref="E20"/>
    </sheetView>
  </sheetViews>
  <sheetFormatPr defaultRowHeight="15" x14ac:dyDescent="0.25"/>
  <cols>
    <col min="5" max="5" width="9.85546875" bestFit="1" customWidth="1"/>
  </cols>
  <sheetData>
    <row r="1" spans="1:9" x14ac:dyDescent="0.25">
      <c r="A1" s="12" t="s">
        <v>65</v>
      </c>
      <c r="B1" s="12"/>
      <c r="C1" s="12"/>
      <c r="D1" s="12"/>
      <c r="E1" s="12"/>
      <c r="F1" s="12"/>
      <c r="G1" s="12"/>
      <c r="H1" s="12"/>
      <c r="I1" s="6"/>
    </row>
    <row r="2" spans="1:9" ht="30" x14ac:dyDescent="0.25">
      <c r="A2" s="4"/>
      <c r="B2" s="4"/>
      <c r="C2" s="4" t="s">
        <v>22</v>
      </c>
      <c r="D2" s="4"/>
      <c r="E2" s="4" t="s">
        <v>23</v>
      </c>
      <c r="F2" s="4"/>
      <c r="G2" s="4"/>
      <c r="H2" s="4"/>
      <c r="I2" s="6"/>
    </row>
    <row r="3" spans="1:9" x14ac:dyDescent="0.25">
      <c r="A3" s="1"/>
      <c r="B3" s="1"/>
      <c r="C3" s="7" t="s">
        <v>5</v>
      </c>
      <c r="D3" s="7"/>
      <c r="E3" s="7" t="s">
        <v>5</v>
      </c>
      <c r="F3" s="1"/>
      <c r="G3" s="1"/>
      <c r="H3" s="1"/>
    </row>
    <row r="4" spans="1:9" x14ac:dyDescent="0.25">
      <c r="C4" s="3">
        <v>120.72</v>
      </c>
      <c r="D4" s="3"/>
      <c r="E4" s="3">
        <v>-120.72</v>
      </c>
      <c r="G4">
        <f>SUM(C4+E4)</f>
        <v>0</v>
      </c>
    </row>
    <row r="5" spans="1:9" x14ac:dyDescent="0.25">
      <c r="C5" s="3">
        <v>532.79999999999995</v>
      </c>
      <c r="D5" s="3"/>
      <c r="E5" s="3">
        <v>-532.79999999999995</v>
      </c>
      <c r="G5">
        <f t="shared" ref="G5:G29" si="0">SUM(C5+E5)</f>
        <v>0</v>
      </c>
    </row>
    <row r="6" spans="1:9" x14ac:dyDescent="0.25">
      <c r="C6" s="3">
        <v>784.29</v>
      </c>
      <c r="D6" s="3"/>
      <c r="E6" s="3">
        <v>-784.29</v>
      </c>
      <c r="G6">
        <f t="shared" si="0"/>
        <v>0</v>
      </c>
    </row>
    <row r="7" spans="1:9" x14ac:dyDescent="0.25">
      <c r="C7" s="3">
        <v>444</v>
      </c>
      <c r="D7" s="3"/>
      <c r="E7" s="3">
        <v>-444</v>
      </c>
      <c r="G7">
        <f t="shared" si="0"/>
        <v>0</v>
      </c>
    </row>
    <row r="8" spans="1:9" x14ac:dyDescent="0.25">
      <c r="C8" s="3">
        <v>688.8</v>
      </c>
      <c r="D8" s="3"/>
      <c r="E8" s="3">
        <v>-688.8</v>
      </c>
      <c r="G8">
        <f t="shared" si="0"/>
        <v>0</v>
      </c>
    </row>
    <row r="9" spans="1:9" x14ac:dyDescent="0.25">
      <c r="C9" s="3">
        <v>643.9</v>
      </c>
      <c r="D9" s="3"/>
      <c r="E9" s="3">
        <v>-643.9</v>
      </c>
      <c r="G9">
        <f t="shared" si="0"/>
        <v>0</v>
      </c>
    </row>
    <row r="10" spans="1:9" x14ac:dyDescent="0.25">
      <c r="C10" s="3">
        <v>11500</v>
      </c>
      <c r="D10" s="3"/>
      <c r="E10" s="3">
        <v>-11500</v>
      </c>
      <c r="G10">
        <f t="shared" si="0"/>
        <v>0</v>
      </c>
    </row>
    <row r="11" spans="1:9" x14ac:dyDescent="0.25">
      <c r="C11" s="3">
        <v>556.41</v>
      </c>
      <c r="D11" s="3"/>
      <c r="E11" s="3">
        <v>-556.41</v>
      </c>
      <c r="G11">
        <f t="shared" si="0"/>
        <v>0</v>
      </c>
    </row>
    <row r="12" spans="1:9" x14ac:dyDescent="0.25">
      <c r="C12" s="3">
        <v>410</v>
      </c>
      <c r="D12" s="3"/>
      <c r="E12" s="3">
        <v>-410</v>
      </c>
      <c r="G12">
        <f t="shared" si="0"/>
        <v>0</v>
      </c>
    </row>
    <row r="13" spans="1:9" x14ac:dyDescent="0.25">
      <c r="C13" s="3">
        <v>181.6</v>
      </c>
      <c r="D13" s="3"/>
      <c r="E13" s="3">
        <v>-181.6</v>
      </c>
      <c r="G13">
        <f t="shared" si="0"/>
        <v>0</v>
      </c>
    </row>
    <row r="14" spans="1:9" x14ac:dyDescent="0.25">
      <c r="C14" s="3">
        <v>532.79999999999995</v>
      </c>
      <c r="D14" s="3"/>
      <c r="E14" s="3">
        <v>-532.79999999999995</v>
      </c>
      <c r="G14">
        <f t="shared" si="0"/>
        <v>0</v>
      </c>
    </row>
    <row r="15" spans="1:9" x14ac:dyDescent="0.25">
      <c r="C15" s="3">
        <v>967.19</v>
      </c>
      <c r="D15" s="3"/>
      <c r="E15" s="3">
        <v>-967.19</v>
      </c>
      <c r="G15">
        <f t="shared" si="0"/>
        <v>0</v>
      </c>
    </row>
    <row r="16" spans="1:9" x14ac:dyDescent="0.25">
      <c r="C16" s="3">
        <v>444</v>
      </c>
      <c r="D16" s="3" t="s">
        <v>6</v>
      </c>
      <c r="E16" s="3">
        <v>-444</v>
      </c>
      <c r="G16">
        <f t="shared" si="0"/>
        <v>0</v>
      </c>
    </row>
    <row r="17" spans="3:7" x14ac:dyDescent="0.25">
      <c r="C17" s="3">
        <v>486.22</v>
      </c>
      <c r="D17" s="3"/>
      <c r="E17" s="3">
        <v>-486.22</v>
      </c>
      <c r="G17">
        <f t="shared" si="0"/>
        <v>0</v>
      </c>
    </row>
    <row r="18" spans="3:7" x14ac:dyDescent="0.25">
      <c r="C18" s="3">
        <v>600</v>
      </c>
      <c r="D18" s="3"/>
      <c r="E18" s="3">
        <v>-600</v>
      </c>
      <c r="G18">
        <f t="shared" si="0"/>
        <v>0</v>
      </c>
    </row>
    <row r="19" spans="3:7" x14ac:dyDescent="0.25">
      <c r="C19" s="3">
        <v>518.63</v>
      </c>
      <c r="D19" s="3"/>
      <c r="E19" s="3">
        <v>-518.63</v>
      </c>
      <c r="G19">
        <f t="shared" si="0"/>
        <v>0</v>
      </c>
    </row>
    <row r="20" spans="3:7" x14ac:dyDescent="0.25">
      <c r="C20" s="3">
        <v>123.8</v>
      </c>
      <c r="D20" s="3"/>
      <c r="E20" s="3">
        <v>-123.8</v>
      </c>
      <c r="G20">
        <f t="shared" si="0"/>
        <v>0</v>
      </c>
    </row>
    <row r="21" spans="3:7" x14ac:dyDescent="0.25">
      <c r="C21" s="3">
        <v>537.59</v>
      </c>
      <c r="D21" s="3"/>
      <c r="E21" s="3">
        <v>-537.59</v>
      </c>
      <c r="G21">
        <f t="shared" si="0"/>
        <v>0</v>
      </c>
    </row>
    <row r="22" spans="3:7" x14ac:dyDescent="0.25">
      <c r="C22" s="3">
        <v>7045</v>
      </c>
      <c r="D22" s="3"/>
      <c r="E22" s="3">
        <v>-7045</v>
      </c>
      <c r="G22">
        <f t="shared" si="0"/>
        <v>0</v>
      </c>
    </row>
    <row r="23" spans="3:7" x14ac:dyDescent="0.25">
      <c r="C23" s="3">
        <v>276</v>
      </c>
      <c r="D23" s="3"/>
      <c r="E23" s="3">
        <v>-276</v>
      </c>
      <c r="G23">
        <f t="shared" si="0"/>
        <v>0</v>
      </c>
    </row>
    <row r="24" spans="3:7" x14ac:dyDescent="0.25">
      <c r="C24" s="3">
        <v>2038.8</v>
      </c>
      <c r="D24" s="3"/>
      <c r="E24" s="3">
        <v>-2038.8</v>
      </c>
      <c r="G24">
        <f t="shared" si="0"/>
        <v>0</v>
      </c>
    </row>
    <row r="25" spans="3:7" x14ac:dyDescent="0.25">
      <c r="C25" s="3">
        <v>444</v>
      </c>
      <c r="D25" s="3"/>
      <c r="E25" s="3">
        <v>-444</v>
      </c>
      <c r="G25">
        <f t="shared" si="0"/>
        <v>0</v>
      </c>
    </row>
    <row r="26" spans="3:7" x14ac:dyDescent="0.25">
      <c r="C26" s="3">
        <v>1020</v>
      </c>
      <c r="D26" s="3"/>
      <c r="E26" s="3">
        <v>-1020</v>
      </c>
      <c r="G26">
        <f t="shared" si="0"/>
        <v>0</v>
      </c>
    </row>
    <row r="27" spans="3:7" x14ac:dyDescent="0.25">
      <c r="C27" s="3">
        <v>2063.8000000000002</v>
      </c>
      <c r="D27" s="3"/>
      <c r="E27" s="3">
        <v>-2063.8000000000002</v>
      </c>
      <c r="G27">
        <f t="shared" si="0"/>
        <v>0</v>
      </c>
    </row>
    <row r="28" spans="3:7" x14ac:dyDescent="0.25">
      <c r="C28" s="3">
        <v>406.25</v>
      </c>
      <c r="D28" s="3"/>
      <c r="E28" s="3">
        <v>-406.25</v>
      </c>
      <c r="G28">
        <f t="shared" si="0"/>
        <v>0</v>
      </c>
    </row>
    <row r="29" spans="3:7" x14ac:dyDescent="0.25">
      <c r="C29" s="3">
        <v>630</v>
      </c>
      <c r="D29" s="3"/>
      <c r="E29" s="3">
        <v>-630</v>
      </c>
      <c r="G29">
        <f t="shared" si="0"/>
        <v>0</v>
      </c>
    </row>
  </sheetData>
  <mergeCells count="1">
    <mergeCell ref="A1:H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16-17 Payments</vt:lpstr>
      <vt:lpstr>R&amp;P ACS 16-17</vt:lpstr>
      <vt:lpstr>Ext audit return</vt:lpstr>
      <vt:lpstr>16-17 ac transfers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Basnett</dc:creator>
  <cp:lastModifiedBy>Blakelaw and North Fenham Community Council</cp:lastModifiedBy>
  <cp:lastPrinted>2017-06-12T17:43:20Z</cp:lastPrinted>
  <dcterms:created xsi:type="dcterms:W3CDTF">2016-05-03T13:21:31Z</dcterms:created>
  <dcterms:modified xsi:type="dcterms:W3CDTF">2017-06-14T13:34:15Z</dcterms:modified>
</cp:coreProperties>
</file>